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ЗМС 38-00 VI созыв\39-МС 19.04.2023\отчет об исполнении бюджета 2022 года\"/>
    </mc:Choice>
  </mc:AlternateContent>
  <xr:revisionPtr revIDLastSave="0" documentId="13_ncr:1_{933240E8-7D75-4B77-9D1F-081CE31E77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Роспись!$F$15:$M$171</definedName>
    <definedName name="_xlnm._FilterDatabase" localSheetId="0" hidden="1">Роспись!$G$15:$M$170</definedName>
    <definedName name="Print_Titles" localSheetId="0">Роспись!$15:$15</definedName>
    <definedName name="_xlnm.Print_Titles" localSheetId="0">Роспись!$15:$15</definedName>
    <definedName name="Имя_ГРБС" localSheetId="0">Роспись!$R$10:$R$14</definedName>
  </definedNames>
  <calcPr calcId="191029"/>
</workbook>
</file>

<file path=xl/calcChain.xml><?xml version="1.0" encoding="utf-8"?>
<calcChain xmlns="http://schemas.openxmlformats.org/spreadsheetml/2006/main">
  <c r="M163" i="16" l="1"/>
  <c r="M162" i="16" s="1"/>
  <c r="M161" i="16" s="1"/>
  <c r="M160" i="16" s="1"/>
  <c r="M168" i="16"/>
  <c r="M167" i="16" s="1"/>
  <c r="M166" i="16" s="1"/>
  <c r="M165" i="16" s="1"/>
  <c r="L167" i="16"/>
  <c r="L166" i="16" s="1"/>
  <c r="L165" i="16" s="1"/>
  <c r="L168" i="16"/>
  <c r="L163" i="16"/>
  <c r="L162" i="16" s="1"/>
  <c r="L161" i="16" s="1"/>
  <c r="L160" i="16" s="1"/>
  <c r="M158" i="16"/>
  <c r="M157" i="16" s="1"/>
  <c r="L157" i="16"/>
  <c r="L158" i="16"/>
  <c r="M155" i="16"/>
  <c r="M154" i="16" s="1"/>
  <c r="M153" i="16" s="1"/>
  <c r="L155" i="16"/>
  <c r="L154" i="16" s="1"/>
  <c r="L153" i="16" s="1"/>
  <c r="M151" i="16"/>
  <c r="M150" i="16" s="1"/>
  <c r="M149" i="16" s="1"/>
  <c r="L150" i="16"/>
  <c r="L149" i="16" s="1"/>
  <c r="L151" i="16"/>
  <c r="M147" i="16"/>
  <c r="M146" i="16" s="1"/>
  <c r="M145" i="16" s="1"/>
  <c r="M144" i="16" s="1"/>
  <c r="L147" i="16"/>
  <c r="L146" i="16" s="1"/>
  <c r="L145" i="16" s="1"/>
  <c r="L144" i="16" s="1"/>
  <c r="M142" i="16"/>
  <c r="M141" i="16" s="1"/>
  <c r="M137" i="16" s="1"/>
  <c r="M136" i="16" s="1"/>
  <c r="L142" i="16"/>
  <c r="L141" i="16" s="1"/>
  <c r="M139" i="16"/>
  <c r="M138" i="16" s="1"/>
  <c r="L139" i="16"/>
  <c r="L138" i="16" s="1"/>
  <c r="L137" i="16" s="1"/>
  <c r="L136" i="16" s="1"/>
  <c r="M134" i="16"/>
  <c r="M133" i="16" s="1"/>
  <c r="L134" i="16"/>
  <c r="L133" i="16" s="1"/>
  <c r="M131" i="16"/>
  <c r="M130" i="16" s="1"/>
  <c r="L131" i="16"/>
  <c r="L130" i="16" s="1"/>
  <c r="M128" i="16"/>
  <c r="M127" i="16" s="1"/>
  <c r="M126" i="16" s="1"/>
  <c r="M121" i="16" s="1"/>
  <c r="L128" i="16"/>
  <c r="L127" i="16" s="1"/>
  <c r="M124" i="16"/>
  <c r="M123" i="16" s="1"/>
  <c r="M122" i="16" s="1"/>
  <c r="L124" i="16"/>
  <c r="L123" i="16" s="1"/>
  <c r="L122" i="16" s="1"/>
  <c r="M119" i="16"/>
  <c r="M118" i="16" s="1"/>
  <c r="M117" i="16" s="1"/>
  <c r="M116" i="16" s="1"/>
  <c r="L118" i="16"/>
  <c r="L117" i="16" s="1"/>
  <c r="L116" i="16" s="1"/>
  <c r="L119" i="16"/>
  <c r="L111" i="16"/>
  <c r="L110" i="16" s="1"/>
  <c r="L109" i="16" s="1"/>
  <c r="M112" i="16"/>
  <c r="M111" i="16" s="1"/>
  <c r="M110" i="16" s="1"/>
  <c r="M109" i="16" s="1"/>
  <c r="L112" i="16"/>
  <c r="M114" i="16"/>
  <c r="L114" i="16"/>
  <c r="M107" i="16"/>
  <c r="M106" i="16" s="1"/>
  <c r="M105" i="16" s="1"/>
  <c r="L105" i="16"/>
  <c r="L106" i="16"/>
  <c r="L107" i="16"/>
  <c r="M102" i="16"/>
  <c r="M101" i="16" s="1"/>
  <c r="M103" i="16"/>
  <c r="L103" i="16"/>
  <c r="L102" i="16" s="1"/>
  <c r="L101" i="16" s="1"/>
  <c r="M99" i="16"/>
  <c r="M98" i="16" s="1"/>
  <c r="M97" i="16" s="1"/>
  <c r="M96" i="16" s="1"/>
  <c r="L99" i="16"/>
  <c r="L98" i="16" s="1"/>
  <c r="L97" i="16" s="1"/>
  <c r="L96" i="16" s="1"/>
  <c r="M94" i="16"/>
  <c r="M93" i="16" s="1"/>
  <c r="M92" i="16" s="1"/>
  <c r="M91" i="16" s="1"/>
  <c r="L94" i="16"/>
  <c r="L93" i="16" s="1"/>
  <c r="L92" i="16" s="1"/>
  <c r="L91" i="16" s="1"/>
  <c r="M89" i="16"/>
  <c r="M88" i="16" s="1"/>
  <c r="L88" i="16"/>
  <c r="L89" i="16"/>
  <c r="M86" i="16"/>
  <c r="M85" i="16" s="1"/>
  <c r="L86" i="16"/>
  <c r="L85" i="16" s="1"/>
  <c r="M83" i="16"/>
  <c r="M82" i="16" s="1"/>
  <c r="L83" i="16"/>
  <c r="L82" i="16" s="1"/>
  <c r="M80" i="16"/>
  <c r="M79" i="16" s="1"/>
  <c r="L80" i="16"/>
  <c r="L79" i="16" s="1"/>
  <c r="M77" i="16"/>
  <c r="M76" i="16" s="1"/>
  <c r="L77" i="16"/>
  <c r="L76" i="16" s="1"/>
  <c r="M74" i="16"/>
  <c r="M73" i="16" s="1"/>
  <c r="L74" i="16"/>
  <c r="L73" i="16" s="1"/>
  <c r="M71" i="16"/>
  <c r="M70" i="16" s="1"/>
  <c r="M69" i="16" s="1"/>
  <c r="L71" i="16"/>
  <c r="L70" i="16" s="1"/>
  <c r="L69" i="16" s="1"/>
  <c r="M67" i="16"/>
  <c r="M66" i="16" s="1"/>
  <c r="M65" i="16" s="1"/>
  <c r="L67" i="16"/>
  <c r="L66" i="16" s="1"/>
  <c r="L65" i="16" s="1"/>
  <c r="M61" i="16"/>
  <c r="L61" i="16"/>
  <c r="M63" i="16"/>
  <c r="L63" i="16"/>
  <c r="M57" i="16"/>
  <c r="L57" i="16"/>
  <c r="M55" i="16"/>
  <c r="L55" i="16"/>
  <c r="M53" i="16"/>
  <c r="L53" i="16"/>
  <c r="M50" i="16"/>
  <c r="M49" i="16" s="1"/>
  <c r="L50" i="16"/>
  <c r="L49" i="16" s="1"/>
  <c r="M40" i="16"/>
  <c r="M42" i="16"/>
  <c r="M44" i="16"/>
  <c r="L40" i="16"/>
  <c r="L42" i="16"/>
  <c r="L44" i="16"/>
  <c r="M30" i="16"/>
  <c r="L30" i="16"/>
  <c r="M32" i="16"/>
  <c r="L32" i="16"/>
  <c r="M34" i="16"/>
  <c r="L34" i="16"/>
  <c r="M27" i="16"/>
  <c r="M26" i="16" s="1"/>
  <c r="L27" i="16"/>
  <c r="L26" i="16" s="1"/>
  <c r="M24" i="16"/>
  <c r="M23" i="16" s="1"/>
  <c r="L24" i="16"/>
  <c r="L23" i="16" s="1"/>
  <c r="M20" i="16"/>
  <c r="M19" i="16" s="1"/>
  <c r="M18" i="16" s="1"/>
  <c r="L20" i="16"/>
  <c r="L19" i="16" s="1"/>
  <c r="L18" i="16" s="1"/>
  <c r="L126" i="16" l="1"/>
  <c r="L121" i="16" s="1"/>
  <c r="L60" i="16"/>
  <c r="L39" i="16"/>
  <c r="L38" i="16" s="1"/>
  <c r="L37" i="16" s="1"/>
  <c r="L36" i="16" s="1"/>
  <c r="M60" i="16"/>
  <c r="M52" i="16"/>
  <c r="L52" i="16"/>
  <c r="L48" i="16" s="1"/>
  <c r="L47" i="16" s="1"/>
  <c r="M39" i="16"/>
  <c r="M38" i="16" s="1"/>
  <c r="M37" i="16" s="1"/>
  <c r="M36" i="16" s="1"/>
  <c r="L29" i="16"/>
  <c r="M29" i="16"/>
  <c r="L22" i="16"/>
  <c r="L17" i="16" s="1"/>
  <c r="L16" i="16" s="1"/>
  <c r="M22" i="16"/>
  <c r="M17" i="16" s="1"/>
  <c r="M16" i="16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46" i="16" l="1"/>
  <c r="L170" i="16" s="1"/>
  <c r="M48" i="16"/>
  <c r="M47" i="16" s="1"/>
  <c r="M46" i="16" s="1"/>
  <c r="M170" i="16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<sst xmlns="http://schemas.openxmlformats.org/spreadsheetml/2006/main" count="790" uniqueCount="193">
  <si>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</si>
  <si>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</si>
  <si>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</si>
  <si>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</si>
  <si>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</si>
  <si>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</si>
  <si>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</si>
  <si>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</si>
  <si>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</si>
  <si>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</si>
  <si>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</si>
  <si>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</si>
  <si>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</si>
  <si>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</si>
  <si>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</si>
  <si>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</si>
  <si>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</si>
  <si>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</si>
  <si>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</si>
  <si>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</si>
  <si>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</si>
  <si>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</si>
  <si>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</si>
  <si>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</si>
  <si>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</si>
  <si>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</si>
  <si>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</si>
  <si>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</si>
  <si>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</si>
  <si>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</si>
  <si>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</si>
  <si>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</si>
  <si>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</si>
  <si>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</si>
  <si>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</si>
  <si>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</si>
  <si>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</si>
  <si>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</si>
  <si>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</si>
  <si>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</si>
  <si>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</si>
  <si>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</si>
  <si>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</si>
  <si>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</si>
  <si>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</si>
  <si>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</si>
  <si>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</si>
  <si>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</si>
  <si>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</si>
  <si>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</si>
  <si>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</si>
  <si>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</si>
  <si>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</si>
  <si>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</si>
  <si>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</si>
  <si>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</si>
  <si>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</si>
  <si>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</si>
  <si>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</si>
  <si>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</si>
  <si>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</si>
  <si>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</si>
  <si>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</si>
  <si>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</si>
  <si>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</si>
  <si>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</si>
  <si>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</si>
  <si>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</si>
  <si>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</si>
  <si>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</si>
  <si>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</si>
  <si>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</si>
  <si>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</si>
  <si>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</si>
  <si>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</si>
  <si>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</si>
  <si>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</si>
  <si>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</si>
  <si>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</si>
  <si>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</si>
  <si>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</si>
  <si>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</si>
  <si>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</si>
  <si>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</si>
  <si>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</si>
  <si>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</si>
  <si>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</si>
  <si>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</si>
  <si>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</si>
  <si>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</si>
  <si>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</si>
  <si>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</si>
  <si>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</si>
  <si>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</si>
  <si>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</si>
  <si>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</si>
  <si>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</si>
  <si>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</si>
  <si>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</si>
  <si>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</si>
  <si>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</si>
  <si>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</si>
  <si>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</si>
  <si>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51100 G0860</t>
  </si>
  <si>
    <t>51100 G0870</t>
  </si>
  <si>
    <t>00200 G0850</t>
  </si>
  <si>
    <t>09200 G0100</t>
  </si>
  <si>
    <t xml:space="preserve">                                                        </t>
  </si>
  <si>
    <t>Пенсионное обеспечение</t>
  </si>
  <si>
    <t>Приложение № 2</t>
  </si>
  <si>
    <t>Расходы бюджета</t>
  </si>
  <si>
    <t>по ведомственной структуре расходов бюджета</t>
  </si>
  <si>
    <t>Сумма на год</t>
  </si>
  <si>
    <t>Исполнено</t>
  </si>
  <si>
    <t>тыс.руб.</t>
  </si>
  <si>
    <t>Иные бюджетные ассигнования</t>
  </si>
  <si>
    <t>Иные бюджетные средства</t>
  </si>
  <si>
    <t>Социальное обеспечение и иные выплаты населению</t>
  </si>
  <si>
    <t>Депутаты, осуществляющие свои полномочия на постоянной основе</t>
  </si>
  <si>
    <t>00200 00010</t>
  </si>
  <si>
    <t>00200 00021</t>
  </si>
  <si>
    <t>Компенсация депутатам, осуществляющим свои полномочия на непостоянной основе</t>
  </si>
  <si>
    <t>00200 00022</t>
  </si>
  <si>
    <t>Содержание и обеспечение деятельности представительного органа МО</t>
  </si>
  <si>
    <t>00200 00023</t>
  </si>
  <si>
    <t>Содержание и обеспечение деятельности избирательной комиссии МО, действующей на постоянной основе</t>
  </si>
  <si>
    <t>00209 00051</t>
  </si>
  <si>
    <t>Глава местной администрации</t>
  </si>
  <si>
    <t>00200 00031</t>
  </si>
  <si>
    <t>Содержание и обеспечение деятельности местной администрации</t>
  </si>
  <si>
    <t>00200 00032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</si>
  <si>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</si>
  <si>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07000 00060</t>
  </si>
  <si>
    <t>09200 00071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</si>
  <si>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</si>
  <si>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Участие в мероприятиях по охране окружающей среды в границах МО</t>
  </si>
  <si>
    <t>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</t>
  </si>
  <si>
    <t>21900 00090</t>
  </si>
  <si>
    <t>Участие в организации и финансировании временного трудоустройства несовершеннолетних в возрасте от 14 до 18 лет в свободное от учёбы время</t>
  </si>
  <si>
    <t>60000 00000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</si>
  <si>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предтавительного органа местного самоуправления, а также муниципальных служащих и работников муниципальных учреждений</t>
  </si>
  <si>
    <t>42800 00180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</si>
  <si>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</si>
  <si>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</si>
  <si>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</si>
  <si>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43200 00560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</si>
  <si>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</si>
  <si>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</si>
  <si>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45000 00201</t>
  </si>
  <si>
    <t>Организация и проведение мероприятий по сохранению и развитию местных традиций и обрядов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</si>
  <si>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</si>
  <si>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50500 00232</t>
  </si>
  <si>
    <t>Расходы на предоставление еежемесячной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</si>
  <si>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50500 00231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</si>
  <si>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</si>
  <si>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</si>
  <si>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</si>
  <si>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</si>
  <si>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</si>
  <si>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</si>
  <si>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</si>
  <si>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населению</t>
  </si>
  <si>
    <t>Социальные выплаты гражданам, кроме публичных нормативных социальных выплат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</si>
  <si>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</si>
  <si>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41100 00172</t>
  </si>
  <si>
    <t>71000 00490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</si>
  <si>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</si>
  <si>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</si>
  <si>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73000 00520</t>
  </si>
  <si>
    <t>Муниципальная программа по участию в создании условий для реализации мер, напрвленных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</si>
  <si>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76000 00570</t>
  </si>
  <si>
    <t>Защита населения и территории от чрезвычайных ситуаций природного и техногенного характера, пожарная безопасность</t>
  </si>
  <si>
    <t>53000 00102</t>
  </si>
  <si>
    <t>Дорожное хозяйство (дорожные фонды)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</si>
  <si>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</si>
  <si>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</si>
  <si>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</si>
  <si>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Расходы на благоустройство территории МО</t>
  </si>
  <si>
    <t>43000 00191</t>
  </si>
  <si>
    <t>44000 00560</t>
  </si>
  <si>
    <t>46000 00202</t>
  </si>
  <si>
    <t>55000 00240</t>
  </si>
  <si>
    <t>47000 00250</t>
  </si>
  <si>
    <t>40000 00171</t>
  </si>
  <si>
    <t xml:space="preserve">муниципального округа № 72 </t>
  </si>
  <si>
    <t>внутригородского муниципального образования города федерального значения</t>
  </si>
  <si>
    <t>Санкт-Петербурга муниципального округа № 72 за 2022 год</t>
  </si>
  <si>
    <t>Исполнение судебных актов</t>
  </si>
  <si>
    <t>Местная администрация внутригородского муниципального образования города федерального значения Санкт-Петербурга муниципального округа № 72</t>
  </si>
  <si>
    <t>Муниципальный Совет внутригородского муниципального образования города федерального значения Санкт-Петербурга муниципального округа № 72</t>
  </si>
  <si>
    <t>внутригородского муниципального образования</t>
  </si>
  <si>
    <t>города федерального значения Санкт-Петербурга</t>
  </si>
  <si>
    <t>от 00.04.2023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</si>
</sst>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Arial"/>
      <family val="2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3">
    <xf numFmtId="0" fontId="0" fillId="0" borderId="0" xfId="0"/>
    <xf numFmtId="0" fontId="5" fillId="0" borderId="0" xfId="1"/>
    <xf numFmtId="0" fontId="5" fillId="0" borderId="0" xfId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0" xfId="1" applyFont="1"/>
    <xf numFmtId="0" fontId="1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167" fontId="11" fillId="4" borderId="4" xfId="1" applyNumberFormat="1" applyFont="1" applyFill="1" applyBorder="1" applyAlignment="1">
      <alignment horizontal="center" vertical="center" wrapText="1"/>
    </xf>
    <xf numFmtId="168" fontId="11" fillId="4" borderId="2" xfId="1" applyNumberFormat="1" applyFont="1" applyFill="1" applyBorder="1" applyAlignment="1">
      <alignment horizontal="center" vertical="center" wrapText="1"/>
    </xf>
    <xf numFmtId="166" fontId="11" fillId="4" borderId="2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left" vertical="center"/>
    </xf>
    <xf numFmtId="166" fontId="11" fillId="3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/>
    </xf>
    <xf numFmtId="168" fontId="11" fillId="3" borderId="1" xfId="1" applyNumberFormat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165" fontId="16" fillId="0" borderId="1" xfId="1" applyNumberFormat="1" applyFont="1" applyBorder="1" applyAlignment="1">
      <alignment horizontal="right" vertical="center"/>
    </xf>
    <xf numFmtId="49" fontId="11" fillId="0" borderId="1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49" fontId="17" fillId="0" borderId="2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7" fontId="11" fillId="4" borderId="6" xfId="1" applyNumberFormat="1" applyFont="1" applyFill="1" applyBorder="1" applyAlignment="1">
      <alignment horizontal="center" vertical="center" wrapText="1"/>
    </xf>
    <xf numFmtId="166" fontId="11" fillId="4" borderId="7" xfId="1" applyNumberFormat="1" applyFont="1" applyFill="1" applyBorder="1" applyAlignment="1">
      <alignment horizontal="center" vertical="center" wrapText="1"/>
    </xf>
    <xf numFmtId="167" fontId="16" fillId="0" borderId="5" xfId="1" applyNumberFormat="1" applyFont="1" applyBorder="1" applyAlignment="1">
      <alignment horizontal="center" vertical="center"/>
    </xf>
    <xf numFmtId="166" fontId="16" fillId="0" borderId="5" xfId="1" applyNumberFormat="1" applyFont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 wrapText="1"/>
    </xf>
    <xf numFmtId="167" fontId="16" fillId="8" borderId="1" xfId="1" applyNumberFormat="1" applyFont="1" applyFill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6" fillId="8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>
      <alignment horizontal="center" vertical="center"/>
    </xf>
    <xf numFmtId="166" fontId="11" fillId="4" borderId="8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 wrapText="1"/>
    </xf>
    <xf numFmtId="165" fontId="16" fillId="8" borderId="1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/>
    </xf>
    <xf numFmtId="165" fontId="11" fillId="3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Border="1" applyAlignment="1">
      <alignment horizontal="right" vertical="center"/>
    </xf>
    <xf numFmtId="167" fontId="14" fillId="0" borderId="5" xfId="1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165" fontId="11" fillId="4" borderId="7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0" fontId="20" fillId="0" borderId="0" xfId="1" applyFont="1"/>
    <xf numFmtId="165" fontId="11" fillId="3" borderId="1" xfId="1" applyNumberFormat="1" applyFont="1" applyFill="1" applyBorder="1" applyAlignment="1">
      <alignment horizontal="right" vertical="center" wrapText="1"/>
    </xf>
    <xf numFmtId="165" fontId="11" fillId="8" borderId="1" xfId="1" applyNumberFormat="1" applyFont="1" applyFill="1" applyBorder="1" applyAlignment="1">
      <alignment horizontal="right" vertical="center"/>
    </xf>
    <xf numFmtId="165" fontId="16" fillId="8" borderId="1" xfId="1" applyNumberFormat="1" applyFont="1" applyFill="1" applyBorder="1" applyAlignment="1">
      <alignment horizontal="right" vertical="center"/>
    </xf>
    <xf numFmtId="166" fontId="14" fillId="8" borderId="1" xfId="1" applyNumberFormat="1" applyFont="1" applyFill="1" applyBorder="1" applyAlignment="1">
      <alignment horizontal="center" vertical="center" wrapText="1"/>
    </xf>
    <xf numFmtId="167" fontId="14" fillId="8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/>
    </xf>
    <xf numFmtId="165" fontId="14" fillId="8" borderId="1" xfId="1" applyNumberFormat="1" applyFont="1" applyFill="1" applyBorder="1" applyAlignment="1">
      <alignment horizontal="right" vertical="center"/>
    </xf>
    <xf numFmtId="49" fontId="17" fillId="0" borderId="7" xfId="1" applyNumberFormat="1" applyFont="1" applyBorder="1" applyAlignment="1">
      <alignment horizontal="left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right" vertical="center"/>
    </xf>
    <xf numFmtId="165" fontId="16" fillId="0" borderId="5" xfId="1" applyNumberFormat="1" applyFont="1" applyBorder="1" applyAlignment="1">
      <alignment horizontal="right" vertical="center"/>
    </xf>
    <xf numFmtId="167" fontId="11" fillId="2" borderId="1" xfId="1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6" fillId="0" borderId="4" xfId="1" applyNumberFormat="1" applyFont="1" applyBorder="1" applyAlignment="1">
      <alignment horizontal="left" vertical="center" wrapText="1"/>
    </xf>
    <xf numFmtId="49" fontId="16" fillId="0" borderId="2" xfId="1" applyNumberFormat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1" fillId="3" borderId="11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left" vertical="center" wrapText="1"/>
    </xf>
    <xf numFmtId="0" fontId="11" fillId="3" borderId="10" xfId="1" applyFont="1" applyFill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1" fillId="8" borderId="4" xfId="1" applyFont="1" applyFill="1" applyBorder="1" applyAlignment="1">
      <alignment horizontal="left" vertical="center" wrapText="1"/>
    </xf>
    <xf numFmtId="0" fontId="11" fillId="8" borderId="2" xfId="1" applyFont="1" applyFill="1" applyBorder="1" applyAlignment="1">
      <alignment horizontal="left" vertical="center" wrapText="1"/>
    </xf>
    <xf numFmtId="0" fontId="11" fillId="8" borderId="3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1" fontId="3" fillId="0" borderId="7" xfId="1" applyNumberFormat="1" applyFont="1" applyBorder="1" applyAlignment="1">
      <alignment horizontal="right" vertical="center"/>
    </xf>
    <xf numFmtId="0" fontId="11" fillId="4" borderId="4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1" fillId="0" borderId="0" xfId="1" applyFont="1" applyAlignment="1">
      <alignment horizontal="left"/>
    </xf>
    <xf numFmtId="0" fontId="5" fillId="0" borderId="0" xfId="1" applyAlignment="1">
      <alignment horizontal="left"/>
    </xf>
    <xf numFmtId="49" fontId="11" fillId="8" borderId="4" xfId="1" applyNumberFormat="1" applyFont="1" applyFill="1" applyBorder="1" applyAlignment="1">
      <alignment horizontal="left" vertical="center" wrapText="1"/>
    </xf>
    <xf numFmtId="49" fontId="11" fillId="8" borderId="2" xfId="1" applyNumberFormat="1" applyFont="1" applyFill="1" applyBorder="1" applyAlignment="1">
      <alignment horizontal="left" vertical="center" wrapText="1"/>
    </xf>
    <xf numFmtId="49" fontId="11" fillId="8" borderId="3" xfId="1" applyNumberFormat="1" applyFont="1" applyFill="1" applyBorder="1" applyAlignment="1">
      <alignment horizontal="left" vertical="center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73"/>
  <sheetViews>
    <sheetView showGridLines="0" tabSelected="1" view="pageLayout" zoomScale="120" zoomScaleNormal="120" zoomScalePageLayoutView="120" workbookViewId="0">
      <selection activeCell="A167" sqref="A167:G167"/>
    </sheetView>
  </sheetViews>
  <sheetFormatPr defaultColWidth="9.109375" defaultRowHeight="13.2" x14ac:dyDescent="0.25"/>
  <cols>
    <col min="1" max="4" width="2.109375" style="78" customWidth="1"/>
    <col min="5" max="5" width="1.88671875" style="78" customWidth="1"/>
    <col min="6" max="6" width="3.33203125" style="1" hidden="1" customWidth="1"/>
    <col min="7" max="7" width="38.88671875" style="8" customWidth="1"/>
    <col min="8" max="8" width="5" style="9" customWidth="1"/>
    <col min="9" max="9" width="7.109375" style="10" customWidth="1"/>
    <col min="10" max="10" width="11.44140625" style="10" customWidth="1"/>
    <col min="11" max="11" width="5.5546875" style="10" customWidth="1"/>
    <col min="12" max="12" width="9.109375" style="10" customWidth="1"/>
    <col min="13" max="13" width="9" style="11" customWidth="1"/>
    <col min="14" max="14" width="1.33203125" style="12" customWidth="1"/>
    <col min="15" max="17" width="9.109375" style="1"/>
    <col min="18" max="18" width="9.109375" style="1" hidden="1" customWidth="1"/>
    <col min="19" max="16384" width="9.109375" style="1"/>
  </cols>
  <sheetData>
    <row r="1" spans="1:19" x14ac:dyDescent="0.25">
      <c r="G1" s="1"/>
      <c r="H1" s="1"/>
      <c r="I1" s="238" t="s">
        <v>109</v>
      </c>
      <c r="J1" s="238"/>
      <c r="K1" s="238"/>
      <c r="L1" s="238"/>
      <c r="M1" s="238"/>
    </row>
    <row r="2" spans="1:19" x14ac:dyDescent="0.25">
      <c r="G2" s="1"/>
      <c r="H2" s="1"/>
      <c r="I2" s="238" t="s">
        <v>74</v>
      </c>
      <c r="J2" s="238"/>
      <c r="K2" s="238"/>
      <c r="L2" s="238"/>
      <c r="M2" s="238"/>
    </row>
    <row r="3" spans="1:19" x14ac:dyDescent="0.25">
      <c r="G3" s="1"/>
      <c r="H3" s="1"/>
      <c r="I3" s="238" t="s">
        <v>190</v>
      </c>
      <c r="J3" s="238"/>
      <c r="K3" s="238"/>
      <c r="L3" s="238"/>
      <c r="M3" s="238"/>
    </row>
    <row r="4" spans="1:19" x14ac:dyDescent="0.25">
      <c r="G4" s="1"/>
      <c r="H4" s="1"/>
      <c r="I4" s="238" t="s">
        <v>191</v>
      </c>
      <c r="J4" s="238"/>
      <c r="K4" s="238"/>
      <c r="L4" s="238"/>
      <c r="M4" s="238"/>
    </row>
    <row r="5" spans="1:19" x14ac:dyDescent="0.25">
      <c r="G5" s="1"/>
      <c r="H5" s="1"/>
      <c r="I5" s="238" t="s">
        <v>184</v>
      </c>
      <c r="J5" s="238"/>
      <c r="K5" s="238"/>
      <c r="L5" s="238"/>
      <c r="M5" s="238"/>
    </row>
    <row r="6" spans="1:19" x14ac:dyDescent="0.25">
      <c r="G6" s="1"/>
      <c r="H6" s="1"/>
      <c r="I6" s="237" t="s">
        <v>192</v>
      </c>
      <c r="J6" s="237"/>
      <c r="K6" s="237"/>
      <c r="L6" s="237"/>
      <c r="M6" s="237"/>
    </row>
    <row r="8" spans="1:19" x14ac:dyDescent="0.25">
      <c r="F8" s="2"/>
      <c r="G8" s="2"/>
      <c r="H8" s="2"/>
      <c r="I8" s="2"/>
      <c r="J8" s="2"/>
      <c r="K8" s="2"/>
      <c r="L8" s="2"/>
      <c r="M8" s="2"/>
    </row>
    <row r="9" spans="1:19" s="3" customFormat="1" ht="15.6" x14ac:dyDescent="0.25">
      <c r="A9" s="236" t="s">
        <v>110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13"/>
    </row>
    <row r="10" spans="1:19" s="3" customFormat="1" ht="1.5" customHeight="1" x14ac:dyDescent="0.25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13"/>
    </row>
    <row r="11" spans="1:19" s="3" customFormat="1" ht="15.6" x14ac:dyDescent="0.25">
      <c r="A11" s="236" t="s">
        <v>185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13"/>
      <c r="R11" s="3" t="s">
        <v>47</v>
      </c>
    </row>
    <row r="12" spans="1:19" s="3" customFormat="1" ht="15.6" x14ac:dyDescent="0.25">
      <c r="A12" s="228" t="s">
        <v>186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13"/>
      <c r="R12" s="3" t="s">
        <v>48</v>
      </c>
    </row>
    <row r="13" spans="1:19" s="3" customFormat="1" ht="15.6" x14ac:dyDescent="0.25">
      <c r="A13" s="228" t="s">
        <v>111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13"/>
    </row>
    <row r="14" spans="1:19" s="3" customFormat="1" ht="15.75" customHeight="1" x14ac:dyDescent="0.25">
      <c r="A14" s="229" t="s">
        <v>114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13"/>
      <c r="R14" s="3" t="s">
        <v>49</v>
      </c>
    </row>
    <row r="15" spans="1:19" ht="40.799999999999997" x14ac:dyDescent="0.25">
      <c r="A15" s="233" t="s">
        <v>0</v>
      </c>
      <c r="B15" s="234"/>
      <c r="C15" s="234"/>
      <c r="D15" s="234"/>
      <c r="E15" s="234"/>
      <c r="F15" s="234"/>
      <c r="G15" s="235"/>
      <c r="H15" s="21" t="s">
        <v>34</v>
      </c>
      <c r="I15" s="21" t="s">
        <v>37</v>
      </c>
      <c r="J15" s="21" t="s">
        <v>33</v>
      </c>
      <c r="K15" s="21" t="s">
        <v>46</v>
      </c>
      <c r="L15" s="21" t="s">
        <v>112</v>
      </c>
      <c r="M15" s="21" t="s">
        <v>113</v>
      </c>
      <c r="R15" s="3"/>
    </row>
    <row r="16" spans="1:19" ht="42.6" customHeight="1" x14ac:dyDescent="0.25">
      <c r="A16" s="230" t="s">
        <v>189</v>
      </c>
      <c r="B16" s="231"/>
      <c r="C16" s="231"/>
      <c r="D16" s="231"/>
      <c r="E16" s="231"/>
      <c r="F16" s="231"/>
      <c r="G16" s="232"/>
      <c r="H16" s="23">
        <v>891</v>
      </c>
      <c r="I16" s="24"/>
      <c r="J16" s="25"/>
      <c r="K16" s="26"/>
      <c r="L16" s="171">
        <f>L17</f>
        <v>10588.099999999999</v>
      </c>
      <c r="M16" s="171">
        <f>M17</f>
        <v>9671.4</v>
      </c>
      <c r="S16" s="1" t="s">
        <v>107</v>
      </c>
    </row>
    <row r="17" spans="1:22" ht="18" customHeight="1" x14ac:dyDescent="0.4">
      <c r="A17" s="213" t="s">
        <v>102</v>
      </c>
      <c r="B17" s="214"/>
      <c r="C17" s="214"/>
      <c r="D17" s="214"/>
      <c r="E17" s="214"/>
      <c r="F17" s="214"/>
      <c r="G17" s="215"/>
      <c r="H17" s="28">
        <v>891</v>
      </c>
      <c r="I17" s="29">
        <v>100</v>
      </c>
      <c r="J17" s="30"/>
      <c r="K17" s="31" t="s">
        <v>3</v>
      </c>
      <c r="L17" s="172">
        <f>L18+L22</f>
        <v>10588.099999999999</v>
      </c>
      <c r="M17" s="172">
        <f>M18+M22</f>
        <v>9671.4</v>
      </c>
      <c r="V17" s="4"/>
    </row>
    <row r="18" spans="1:22" ht="29.25" customHeight="1" x14ac:dyDescent="0.25">
      <c r="A18" s="222" t="s">
        <v>11</v>
      </c>
      <c r="B18" s="223"/>
      <c r="C18" s="223"/>
      <c r="D18" s="223"/>
      <c r="E18" s="223"/>
      <c r="F18" s="223"/>
      <c r="G18" s="224"/>
      <c r="H18" s="33">
        <v>891</v>
      </c>
      <c r="I18" s="34">
        <v>102</v>
      </c>
      <c r="J18" s="35"/>
      <c r="K18" s="36" t="s">
        <v>3</v>
      </c>
      <c r="L18" s="37">
        <f t="shared" ref="L18:M20" si="0">L19</f>
        <v>1534.5</v>
      </c>
      <c r="M18" s="37">
        <f t="shared" si="0"/>
        <v>1533.3</v>
      </c>
    </row>
    <row r="19" spans="1:22" ht="15.75" customHeight="1" x14ac:dyDescent="0.25">
      <c r="A19" s="195" t="s">
        <v>12</v>
      </c>
      <c r="B19" s="196"/>
      <c r="C19" s="196"/>
      <c r="D19" s="196"/>
      <c r="E19" s="196"/>
      <c r="F19" s="196"/>
      <c r="G19" s="197"/>
      <c r="H19" s="40">
        <v>891</v>
      </c>
      <c r="I19" s="41">
        <v>102</v>
      </c>
      <c r="J19" s="156" t="s">
        <v>119</v>
      </c>
      <c r="K19" s="43"/>
      <c r="L19" s="44">
        <f t="shared" si="0"/>
        <v>1534.5</v>
      </c>
      <c r="M19" s="44">
        <f t="shared" si="0"/>
        <v>1533.3</v>
      </c>
    </row>
    <row r="20" spans="1:22" s="18" customFormat="1" ht="57" customHeight="1" x14ac:dyDescent="0.25">
      <c r="A20" s="204" t="s">
        <v>83</v>
      </c>
      <c r="B20" s="205"/>
      <c r="C20" s="205"/>
      <c r="D20" s="205"/>
      <c r="E20" s="205"/>
      <c r="F20" s="205"/>
      <c r="G20" s="206"/>
      <c r="H20" s="47">
        <v>891</v>
      </c>
      <c r="I20" s="48">
        <v>102</v>
      </c>
      <c r="J20" s="158" t="s">
        <v>119</v>
      </c>
      <c r="K20" s="50">
        <v>100</v>
      </c>
      <c r="L20" s="174">
        <f t="shared" si="0"/>
        <v>1534.5</v>
      </c>
      <c r="M20" s="174">
        <f t="shared" si="0"/>
        <v>1533.3</v>
      </c>
      <c r="N20" s="17"/>
    </row>
    <row r="21" spans="1:22" ht="24.75" customHeight="1" x14ac:dyDescent="0.25">
      <c r="A21" s="201" t="s">
        <v>159</v>
      </c>
      <c r="B21" s="202"/>
      <c r="C21" s="202"/>
      <c r="D21" s="202"/>
      <c r="E21" s="202"/>
      <c r="F21" s="202"/>
      <c r="G21" s="203"/>
      <c r="H21" s="53">
        <v>891</v>
      </c>
      <c r="I21" s="54">
        <v>102</v>
      </c>
      <c r="J21" s="158" t="s">
        <v>119</v>
      </c>
      <c r="K21" s="56">
        <v>120</v>
      </c>
      <c r="L21" s="68">
        <v>1534.5</v>
      </c>
      <c r="M21" s="57">
        <v>1533.3</v>
      </c>
    </row>
    <row r="22" spans="1:22" ht="38.25" customHeight="1" x14ac:dyDescent="0.25">
      <c r="A22" s="222" t="s">
        <v>30</v>
      </c>
      <c r="B22" s="223"/>
      <c r="C22" s="223"/>
      <c r="D22" s="223"/>
      <c r="E22" s="223"/>
      <c r="F22" s="223"/>
      <c r="G22" s="224"/>
      <c r="H22" s="33">
        <v>891</v>
      </c>
      <c r="I22" s="34">
        <v>103</v>
      </c>
      <c r="J22" s="159"/>
      <c r="K22" s="36"/>
      <c r="L22" s="173">
        <f>L23+L26+L29</f>
        <v>9053.5999999999985</v>
      </c>
      <c r="M22" s="173">
        <f>M23+M26+M29</f>
        <v>8138.1</v>
      </c>
    </row>
    <row r="23" spans="1:22" ht="24.75" customHeight="1" x14ac:dyDescent="0.25">
      <c r="A23" s="195" t="s">
        <v>118</v>
      </c>
      <c r="B23" s="196"/>
      <c r="C23" s="196"/>
      <c r="D23" s="196"/>
      <c r="E23" s="196"/>
      <c r="F23" s="196"/>
      <c r="G23" s="197"/>
      <c r="H23" s="40">
        <v>891</v>
      </c>
      <c r="I23" s="41">
        <v>103</v>
      </c>
      <c r="J23" s="156" t="s">
        <v>120</v>
      </c>
      <c r="K23" s="43"/>
      <c r="L23" s="77">
        <f>L24</f>
        <v>2585.1999999999998</v>
      </c>
      <c r="M23" s="77">
        <f>M24</f>
        <v>2291.8000000000002</v>
      </c>
    </row>
    <row r="24" spans="1:22" s="18" customFormat="1" ht="57" customHeight="1" x14ac:dyDescent="0.25">
      <c r="A24" s="204" t="s">
        <v>83</v>
      </c>
      <c r="B24" s="205"/>
      <c r="C24" s="205"/>
      <c r="D24" s="205"/>
      <c r="E24" s="205"/>
      <c r="F24" s="205"/>
      <c r="G24" s="206"/>
      <c r="H24" s="47">
        <v>891</v>
      </c>
      <c r="I24" s="48">
        <v>103</v>
      </c>
      <c r="J24" s="157" t="s">
        <v>120</v>
      </c>
      <c r="K24" s="50">
        <v>100</v>
      </c>
      <c r="L24" s="174">
        <f>L25</f>
        <v>2585.1999999999998</v>
      </c>
      <c r="M24" s="174">
        <f>M25</f>
        <v>2291.8000000000002</v>
      </c>
      <c r="N24" s="17"/>
    </row>
    <row r="25" spans="1:22" ht="24.75" customHeight="1" x14ac:dyDescent="0.25">
      <c r="A25" s="201" t="s">
        <v>159</v>
      </c>
      <c r="B25" s="202"/>
      <c r="C25" s="202"/>
      <c r="D25" s="202"/>
      <c r="E25" s="202"/>
      <c r="F25" s="202"/>
      <c r="G25" s="203"/>
      <c r="H25" s="53">
        <v>891</v>
      </c>
      <c r="I25" s="54">
        <v>103</v>
      </c>
      <c r="J25" s="157" t="s">
        <v>120</v>
      </c>
      <c r="K25" s="56">
        <v>120</v>
      </c>
      <c r="L25" s="68">
        <v>2585.1999999999998</v>
      </c>
      <c r="M25" s="68">
        <v>2291.8000000000002</v>
      </c>
    </row>
    <row r="26" spans="1:22" s="5" customFormat="1" ht="25.5" customHeight="1" x14ac:dyDescent="0.25">
      <c r="A26" s="219" t="s">
        <v>121</v>
      </c>
      <c r="B26" s="220"/>
      <c r="C26" s="220"/>
      <c r="D26" s="220"/>
      <c r="E26" s="220"/>
      <c r="F26" s="220"/>
      <c r="G26" s="221"/>
      <c r="H26" s="40">
        <v>891</v>
      </c>
      <c r="I26" s="41">
        <v>103</v>
      </c>
      <c r="J26" s="156" t="s">
        <v>122</v>
      </c>
      <c r="K26" s="43"/>
      <c r="L26" s="77">
        <f>L27</f>
        <v>274.5</v>
      </c>
      <c r="M26" s="77">
        <f>M27</f>
        <v>274.5</v>
      </c>
      <c r="N26" s="14"/>
      <c r="R26" s="1"/>
    </row>
    <row r="27" spans="1:22" s="18" customFormat="1" ht="55.5" customHeight="1" x14ac:dyDescent="0.25">
      <c r="A27" s="204" t="s">
        <v>83</v>
      </c>
      <c r="B27" s="205"/>
      <c r="C27" s="205"/>
      <c r="D27" s="205"/>
      <c r="E27" s="205"/>
      <c r="F27" s="205"/>
      <c r="G27" s="206"/>
      <c r="H27" s="47">
        <v>891</v>
      </c>
      <c r="I27" s="48">
        <v>103</v>
      </c>
      <c r="J27" s="158" t="s">
        <v>122</v>
      </c>
      <c r="K27" s="50">
        <v>100</v>
      </c>
      <c r="L27" s="174">
        <f>L28</f>
        <v>274.5</v>
      </c>
      <c r="M27" s="174">
        <f>M28</f>
        <v>274.5</v>
      </c>
      <c r="N27" s="17"/>
      <c r="R27" s="19"/>
    </row>
    <row r="28" spans="1:22" ht="27.75" customHeight="1" x14ac:dyDescent="0.25">
      <c r="A28" s="201" t="s">
        <v>159</v>
      </c>
      <c r="B28" s="202"/>
      <c r="C28" s="202"/>
      <c r="D28" s="202"/>
      <c r="E28" s="202"/>
      <c r="F28" s="202"/>
      <c r="G28" s="203"/>
      <c r="H28" s="53">
        <v>891</v>
      </c>
      <c r="I28" s="54">
        <v>103</v>
      </c>
      <c r="J28" s="158" t="s">
        <v>122</v>
      </c>
      <c r="K28" s="56">
        <v>120</v>
      </c>
      <c r="L28" s="68">
        <v>274.5</v>
      </c>
      <c r="M28" s="68">
        <v>274.5</v>
      </c>
    </row>
    <row r="29" spans="1:22" s="5" customFormat="1" ht="25.5" customHeight="1" x14ac:dyDescent="0.25">
      <c r="A29" s="195" t="s">
        <v>123</v>
      </c>
      <c r="B29" s="196"/>
      <c r="C29" s="196"/>
      <c r="D29" s="196"/>
      <c r="E29" s="196"/>
      <c r="F29" s="196"/>
      <c r="G29" s="197"/>
      <c r="H29" s="40">
        <v>891</v>
      </c>
      <c r="I29" s="41">
        <v>103</v>
      </c>
      <c r="J29" s="156" t="s">
        <v>124</v>
      </c>
      <c r="K29" s="43"/>
      <c r="L29" s="77">
        <f>L30+L32+L34</f>
        <v>6193.9</v>
      </c>
      <c r="M29" s="77">
        <f>M30+M32+M34</f>
        <v>5571.8</v>
      </c>
      <c r="N29" s="14"/>
      <c r="R29" s="1"/>
    </row>
    <row r="30" spans="1:22" s="18" customFormat="1" ht="58.5" customHeight="1" x14ac:dyDescent="0.25">
      <c r="A30" s="204" t="s">
        <v>83</v>
      </c>
      <c r="B30" s="205"/>
      <c r="C30" s="205"/>
      <c r="D30" s="205"/>
      <c r="E30" s="205"/>
      <c r="F30" s="205"/>
      <c r="G30" s="206"/>
      <c r="H30" s="47">
        <v>891</v>
      </c>
      <c r="I30" s="48">
        <v>103</v>
      </c>
      <c r="J30" s="158" t="s">
        <v>124</v>
      </c>
      <c r="K30" s="50">
        <v>100</v>
      </c>
      <c r="L30" s="174">
        <f>L31</f>
        <v>4062.4</v>
      </c>
      <c r="M30" s="174">
        <f>M31</f>
        <v>4055.6</v>
      </c>
      <c r="N30" s="17"/>
      <c r="R30" s="19"/>
    </row>
    <row r="31" spans="1:22" ht="25.5" customHeight="1" x14ac:dyDescent="0.25">
      <c r="A31" s="201" t="s">
        <v>159</v>
      </c>
      <c r="B31" s="202"/>
      <c r="C31" s="202"/>
      <c r="D31" s="202"/>
      <c r="E31" s="202"/>
      <c r="F31" s="202"/>
      <c r="G31" s="203"/>
      <c r="H31" s="53">
        <v>891</v>
      </c>
      <c r="I31" s="54">
        <v>103</v>
      </c>
      <c r="J31" s="158" t="s">
        <v>124</v>
      </c>
      <c r="K31" s="56">
        <v>120</v>
      </c>
      <c r="L31" s="68">
        <v>4062.4</v>
      </c>
      <c r="M31" s="68">
        <v>4055.6</v>
      </c>
    </row>
    <row r="32" spans="1:22" s="18" customFormat="1" ht="25.5" customHeight="1" x14ac:dyDescent="0.25">
      <c r="A32" s="198" t="s">
        <v>158</v>
      </c>
      <c r="B32" s="199"/>
      <c r="C32" s="199"/>
      <c r="D32" s="199"/>
      <c r="E32" s="199"/>
      <c r="F32" s="199"/>
      <c r="G32" s="200"/>
      <c r="H32" s="47">
        <v>891</v>
      </c>
      <c r="I32" s="48">
        <v>103</v>
      </c>
      <c r="J32" s="158" t="s">
        <v>124</v>
      </c>
      <c r="K32" s="50">
        <v>200</v>
      </c>
      <c r="L32" s="174">
        <f>L33</f>
        <v>2130.5</v>
      </c>
      <c r="M32" s="174">
        <f>M33</f>
        <v>1516</v>
      </c>
      <c r="N32" s="17"/>
    </row>
    <row r="33" spans="1:22" ht="27" customHeight="1" x14ac:dyDescent="0.25">
      <c r="A33" s="201" t="s">
        <v>160</v>
      </c>
      <c r="B33" s="202"/>
      <c r="C33" s="202"/>
      <c r="D33" s="202"/>
      <c r="E33" s="202"/>
      <c r="F33" s="202"/>
      <c r="G33" s="203"/>
      <c r="H33" s="53">
        <v>891</v>
      </c>
      <c r="I33" s="54">
        <v>103</v>
      </c>
      <c r="J33" s="158" t="s">
        <v>124</v>
      </c>
      <c r="K33" s="56">
        <v>240</v>
      </c>
      <c r="L33" s="68">
        <v>2130.5</v>
      </c>
      <c r="M33" s="68">
        <v>1516</v>
      </c>
    </row>
    <row r="34" spans="1:22" ht="15" customHeight="1" x14ac:dyDescent="0.25">
      <c r="A34" s="204" t="s">
        <v>115</v>
      </c>
      <c r="B34" s="205"/>
      <c r="C34" s="205"/>
      <c r="D34" s="205"/>
      <c r="E34" s="205"/>
      <c r="F34" s="205"/>
      <c r="G34" s="206"/>
      <c r="H34" s="47">
        <v>891</v>
      </c>
      <c r="I34" s="175">
        <v>103</v>
      </c>
      <c r="J34" s="157" t="s">
        <v>124</v>
      </c>
      <c r="K34" s="176">
        <v>800</v>
      </c>
      <c r="L34" s="192">
        <f>L35</f>
        <v>1</v>
      </c>
      <c r="M34" s="192">
        <f>M35</f>
        <v>0.2</v>
      </c>
    </row>
    <row r="35" spans="1:22" ht="18" customHeight="1" x14ac:dyDescent="0.25">
      <c r="A35" s="201" t="s">
        <v>82</v>
      </c>
      <c r="B35" s="202"/>
      <c r="C35" s="202"/>
      <c r="D35" s="202"/>
      <c r="E35" s="202"/>
      <c r="F35" s="202"/>
      <c r="G35" s="203"/>
      <c r="H35" s="53">
        <v>891</v>
      </c>
      <c r="I35" s="151">
        <v>103</v>
      </c>
      <c r="J35" s="158" t="s">
        <v>124</v>
      </c>
      <c r="K35" s="152">
        <v>850</v>
      </c>
      <c r="L35" s="193">
        <v>1</v>
      </c>
      <c r="M35" s="193">
        <v>0.2</v>
      </c>
    </row>
    <row r="36" spans="1:22" ht="39" customHeight="1" x14ac:dyDescent="0.25">
      <c r="A36" s="230" t="s">
        <v>43</v>
      </c>
      <c r="B36" s="231"/>
      <c r="C36" s="231"/>
      <c r="D36" s="231"/>
      <c r="E36" s="231"/>
      <c r="F36" s="231"/>
      <c r="G36" s="232"/>
      <c r="H36" s="23">
        <v>959</v>
      </c>
      <c r="I36" s="149"/>
      <c r="J36" s="160"/>
      <c r="K36" s="150"/>
      <c r="L36" s="177">
        <f t="shared" ref="L36:M38" si="1">L37</f>
        <v>1600.8</v>
      </c>
      <c r="M36" s="177">
        <f t="shared" si="1"/>
        <v>1598.8</v>
      </c>
    </row>
    <row r="37" spans="1:22" s="18" customFormat="1" ht="15" customHeight="1" x14ac:dyDescent="0.25">
      <c r="A37" s="213" t="s">
        <v>102</v>
      </c>
      <c r="B37" s="214"/>
      <c r="C37" s="214"/>
      <c r="D37" s="214"/>
      <c r="E37" s="214"/>
      <c r="F37" s="214"/>
      <c r="G37" s="215"/>
      <c r="H37" s="28">
        <v>959</v>
      </c>
      <c r="I37" s="29">
        <v>100</v>
      </c>
      <c r="J37" s="161"/>
      <c r="K37" s="31"/>
      <c r="L37" s="172">
        <f t="shared" si="1"/>
        <v>1600.8</v>
      </c>
      <c r="M37" s="172">
        <f t="shared" si="1"/>
        <v>1598.8</v>
      </c>
      <c r="N37" s="17"/>
    </row>
    <row r="38" spans="1:22" s="6" customFormat="1" ht="16.5" customHeight="1" x14ac:dyDescent="0.25">
      <c r="A38" s="222" t="s">
        <v>17</v>
      </c>
      <c r="B38" s="223"/>
      <c r="C38" s="223"/>
      <c r="D38" s="223"/>
      <c r="E38" s="223"/>
      <c r="F38" s="223"/>
      <c r="G38" s="224"/>
      <c r="H38" s="33">
        <v>959</v>
      </c>
      <c r="I38" s="34">
        <v>107</v>
      </c>
      <c r="J38" s="159"/>
      <c r="K38" s="36"/>
      <c r="L38" s="173">
        <f t="shared" si="1"/>
        <v>1600.8</v>
      </c>
      <c r="M38" s="173">
        <f t="shared" si="1"/>
        <v>1598.8</v>
      </c>
      <c r="N38" s="15"/>
      <c r="R38" s="1"/>
    </row>
    <row r="39" spans="1:22" s="6" customFormat="1" ht="27" customHeight="1" x14ac:dyDescent="0.25">
      <c r="A39" s="195" t="s">
        <v>125</v>
      </c>
      <c r="B39" s="196"/>
      <c r="C39" s="196"/>
      <c r="D39" s="196"/>
      <c r="E39" s="196"/>
      <c r="F39" s="196"/>
      <c r="G39" s="197"/>
      <c r="H39" s="40">
        <v>959</v>
      </c>
      <c r="I39" s="61">
        <v>107</v>
      </c>
      <c r="J39" s="162" t="s">
        <v>126</v>
      </c>
      <c r="K39" s="43"/>
      <c r="L39" s="178">
        <f>L40+L42+L44</f>
        <v>1600.8</v>
      </c>
      <c r="M39" s="178">
        <f>M40+M42+M44</f>
        <v>1598.8</v>
      </c>
      <c r="N39" s="15"/>
    </row>
    <row r="40" spans="1:22" s="6" customFormat="1" ht="54.75" customHeight="1" x14ac:dyDescent="0.25">
      <c r="A40" s="204" t="s">
        <v>83</v>
      </c>
      <c r="B40" s="205"/>
      <c r="C40" s="205"/>
      <c r="D40" s="205"/>
      <c r="E40" s="205"/>
      <c r="F40" s="205"/>
      <c r="G40" s="206"/>
      <c r="H40" s="47">
        <v>959</v>
      </c>
      <c r="I40" s="63">
        <v>107</v>
      </c>
      <c r="J40" s="163" t="s">
        <v>126</v>
      </c>
      <c r="K40" s="50">
        <v>100</v>
      </c>
      <c r="L40" s="180">
        <f>L41</f>
        <v>1292.0999999999999</v>
      </c>
      <c r="M40" s="180">
        <f>M41</f>
        <v>1290.0999999999999</v>
      </c>
      <c r="N40" s="15"/>
    </row>
    <row r="41" spans="1:22" s="6" customFormat="1" ht="25.5" customHeight="1" x14ac:dyDescent="0.25">
      <c r="A41" s="201" t="s">
        <v>159</v>
      </c>
      <c r="B41" s="202"/>
      <c r="C41" s="202"/>
      <c r="D41" s="202"/>
      <c r="E41" s="202"/>
      <c r="F41" s="202"/>
      <c r="G41" s="203"/>
      <c r="H41" s="53">
        <v>959</v>
      </c>
      <c r="I41" s="65">
        <v>107</v>
      </c>
      <c r="J41" s="164" t="s">
        <v>126</v>
      </c>
      <c r="K41" s="56">
        <v>120</v>
      </c>
      <c r="L41" s="179">
        <v>1292.0999999999999</v>
      </c>
      <c r="M41" s="68">
        <v>1290.0999999999999</v>
      </c>
      <c r="N41" s="15"/>
    </row>
    <row r="42" spans="1:22" s="6" customFormat="1" ht="26.25" customHeight="1" x14ac:dyDescent="0.25">
      <c r="A42" s="198" t="s">
        <v>158</v>
      </c>
      <c r="B42" s="199"/>
      <c r="C42" s="199"/>
      <c r="D42" s="199"/>
      <c r="E42" s="199"/>
      <c r="F42" s="199"/>
      <c r="G42" s="200"/>
      <c r="H42" s="47">
        <v>959</v>
      </c>
      <c r="I42" s="63">
        <v>107</v>
      </c>
      <c r="J42" s="163" t="s">
        <v>126</v>
      </c>
      <c r="K42" s="50">
        <v>200</v>
      </c>
      <c r="L42" s="180">
        <f>L43</f>
        <v>303.7</v>
      </c>
      <c r="M42" s="180">
        <f>M43</f>
        <v>303.7</v>
      </c>
      <c r="N42" s="15"/>
    </row>
    <row r="43" spans="1:22" s="18" customFormat="1" ht="26.25" customHeight="1" x14ac:dyDescent="0.25">
      <c r="A43" s="201" t="s">
        <v>160</v>
      </c>
      <c r="B43" s="202"/>
      <c r="C43" s="202"/>
      <c r="D43" s="202"/>
      <c r="E43" s="202"/>
      <c r="F43" s="202"/>
      <c r="G43" s="203"/>
      <c r="H43" s="53">
        <v>959</v>
      </c>
      <c r="I43" s="65">
        <v>107</v>
      </c>
      <c r="J43" s="164" t="s">
        <v>126</v>
      </c>
      <c r="K43" s="56">
        <v>240</v>
      </c>
      <c r="L43" s="179">
        <v>303.7</v>
      </c>
      <c r="M43" s="68">
        <v>303.7</v>
      </c>
      <c r="N43" s="17"/>
    </row>
    <row r="44" spans="1:22" s="18" customFormat="1" ht="16.5" customHeight="1" x14ac:dyDescent="0.25">
      <c r="A44" s="204" t="s">
        <v>115</v>
      </c>
      <c r="B44" s="205"/>
      <c r="C44" s="205"/>
      <c r="D44" s="205"/>
      <c r="E44" s="205"/>
      <c r="F44" s="205"/>
      <c r="G44" s="206"/>
      <c r="H44" s="47">
        <v>959</v>
      </c>
      <c r="I44" s="63">
        <v>107</v>
      </c>
      <c r="J44" s="163" t="s">
        <v>126</v>
      </c>
      <c r="K44" s="50">
        <v>800</v>
      </c>
      <c r="L44" s="180">
        <f>L45</f>
        <v>5</v>
      </c>
      <c r="M44" s="180">
        <f>M45</f>
        <v>5</v>
      </c>
      <c r="N44" s="17"/>
    </row>
    <row r="45" spans="1:22" s="18" customFormat="1" ht="16.5" customHeight="1" x14ac:dyDescent="0.25">
      <c r="A45" s="201" t="s">
        <v>82</v>
      </c>
      <c r="B45" s="202"/>
      <c r="C45" s="202"/>
      <c r="D45" s="202"/>
      <c r="E45" s="202"/>
      <c r="F45" s="202"/>
      <c r="G45" s="203"/>
      <c r="H45" s="53">
        <v>959</v>
      </c>
      <c r="I45" s="65">
        <v>107</v>
      </c>
      <c r="J45" s="164" t="s">
        <v>126</v>
      </c>
      <c r="K45" s="56">
        <v>850</v>
      </c>
      <c r="L45" s="179">
        <v>5</v>
      </c>
      <c r="M45" s="68">
        <v>5</v>
      </c>
      <c r="N45" s="17"/>
    </row>
    <row r="46" spans="1:22" s="6" customFormat="1" ht="42" customHeight="1" x14ac:dyDescent="0.25">
      <c r="A46" s="230" t="s">
        <v>188</v>
      </c>
      <c r="B46" s="231"/>
      <c r="C46" s="231"/>
      <c r="D46" s="231"/>
      <c r="E46" s="231"/>
      <c r="F46" s="231"/>
      <c r="G46" s="232"/>
      <c r="H46" s="168">
        <v>972</v>
      </c>
      <c r="I46" s="149"/>
      <c r="J46" s="160"/>
      <c r="K46" s="150"/>
      <c r="L46" s="177">
        <f>L47+L91+L96+L109+L116+L121+L136+L144+L160+L165</f>
        <v>159830.39999999999</v>
      </c>
      <c r="M46" s="177">
        <f>M47+M91+M96+M109+M116+M121+M136+M144+M160+M165</f>
        <v>149604.70000000001</v>
      </c>
      <c r="N46" s="15"/>
    </row>
    <row r="47" spans="1:22" ht="17.25" customHeight="1" x14ac:dyDescent="0.25">
      <c r="A47" s="213" t="s">
        <v>102</v>
      </c>
      <c r="B47" s="214"/>
      <c r="C47" s="214"/>
      <c r="D47" s="214"/>
      <c r="E47" s="214"/>
      <c r="F47" s="214"/>
      <c r="G47" s="215"/>
      <c r="H47" s="28">
        <v>972</v>
      </c>
      <c r="I47" s="29">
        <v>100</v>
      </c>
      <c r="J47" s="161"/>
      <c r="K47" s="31"/>
      <c r="L47" s="172">
        <f>L48+L65+L69</f>
        <v>26842.9</v>
      </c>
      <c r="M47" s="172">
        <f>M48+M65+M69</f>
        <v>24946.399999999998</v>
      </c>
      <c r="R47" s="6"/>
    </row>
    <row r="48" spans="1:22" ht="45" customHeight="1" x14ac:dyDescent="0.4">
      <c r="A48" s="222" t="s">
        <v>66</v>
      </c>
      <c r="B48" s="223"/>
      <c r="C48" s="223"/>
      <c r="D48" s="223"/>
      <c r="E48" s="223"/>
      <c r="F48" s="223"/>
      <c r="G48" s="224"/>
      <c r="H48" s="33">
        <v>972</v>
      </c>
      <c r="I48" s="34">
        <v>104</v>
      </c>
      <c r="J48" s="159"/>
      <c r="K48" s="36"/>
      <c r="L48" s="173">
        <f>L49+L60+L52</f>
        <v>26509.800000000003</v>
      </c>
      <c r="M48" s="173">
        <f>M49+M60+M52</f>
        <v>24884.3</v>
      </c>
      <c r="V48" s="4"/>
    </row>
    <row r="49" spans="1:18" s="7" customFormat="1" ht="15.75" customHeight="1" x14ac:dyDescent="0.25">
      <c r="A49" s="195" t="s">
        <v>127</v>
      </c>
      <c r="B49" s="196"/>
      <c r="C49" s="196"/>
      <c r="D49" s="196"/>
      <c r="E49" s="196"/>
      <c r="F49" s="196"/>
      <c r="G49" s="197"/>
      <c r="H49" s="40">
        <v>972</v>
      </c>
      <c r="I49" s="41">
        <v>104</v>
      </c>
      <c r="J49" s="156" t="s">
        <v>128</v>
      </c>
      <c r="K49" s="43"/>
      <c r="L49" s="77">
        <f>L50</f>
        <v>1534.5</v>
      </c>
      <c r="M49" s="77">
        <f>M50</f>
        <v>1533.3</v>
      </c>
      <c r="N49" s="16"/>
      <c r="R49" s="1"/>
    </row>
    <row r="50" spans="1:18" s="7" customFormat="1" ht="57.75" customHeight="1" x14ac:dyDescent="0.25">
      <c r="A50" s="204" t="s">
        <v>83</v>
      </c>
      <c r="B50" s="205"/>
      <c r="C50" s="205"/>
      <c r="D50" s="205"/>
      <c r="E50" s="205"/>
      <c r="F50" s="205"/>
      <c r="G50" s="206"/>
      <c r="H50" s="47">
        <v>972</v>
      </c>
      <c r="I50" s="48">
        <v>104</v>
      </c>
      <c r="J50" s="158" t="s">
        <v>128</v>
      </c>
      <c r="K50" s="50">
        <v>100</v>
      </c>
      <c r="L50" s="174">
        <f>L51</f>
        <v>1534.5</v>
      </c>
      <c r="M50" s="174">
        <f>M51</f>
        <v>1533.3</v>
      </c>
      <c r="N50" s="16"/>
    </row>
    <row r="51" spans="1:18" s="18" customFormat="1" ht="27" customHeight="1" x14ac:dyDescent="0.25">
      <c r="A51" s="201" t="s">
        <v>159</v>
      </c>
      <c r="B51" s="202"/>
      <c r="C51" s="202"/>
      <c r="D51" s="202"/>
      <c r="E51" s="202"/>
      <c r="F51" s="202"/>
      <c r="G51" s="203"/>
      <c r="H51" s="53">
        <v>972</v>
      </c>
      <c r="I51" s="54">
        <v>104</v>
      </c>
      <c r="J51" s="158" t="s">
        <v>128</v>
      </c>
      <c r="K51" s="56">
        <v>120</v>
      </c>
      <c r="L51" s="68">
        <v>1534.5</v>
      </c>
      <c r="M51" s="68">
        <v>1533.3</v>
      </c>
      <c r="N51" s="17"/>
      <c r="R51" s="19"/>
    </row>
    <row r="52" spans="1:18" ht="26.25" customHeight="1" x14ac:dyDescent="0.25">
      <c r="A52" s="219" t="s">
        <v>129</v>
      </c>
      <c r="B52" s="220"/>
      <c r="C52" s="220"/>
      <c r="D52" s="220"/>
      <c r="E52" s="220"/>
      <c r="F52" s="220"/>
      <c r="G52" s="221"/>
      <c r="H52" s="40">
        <v>972</v>
      </c>
      <c r="I52" s="41">
        <v>104</v>
      </c>
      <c r="J52" s="156" t="s">
        <v>130</v>
      </c>
      <c r="K52" s="43"/>
      <c r="L52" s="77">
        <f>L53+L55+L57</f>
        <v>21738.700000000004</v>
      </c>
      <c r="M52" s="77">
        <f>M53+M55+M57</f>
        <v>20121.2</v>
      </c>
    </row>
    <row r="53" spans="1:18" s="18" customFormat="1" ht="57.75" customHeight="1" x14ac:dyDescent="0.25">
      <c r="A53" s="204" t="s">
        <v>83</v>
      </c>
      <c r="B53" s="205"/>
      <c r="C53" s="205"/>
      <c r="D53" s="205"/>
      <c r="E53" s="205"/>
      <c r="F53" s="205"/>
      <c r="G53" s="206"/>
      <c r="H53" s="47">
        <v>972</v>
      </c>
      <c r="I53" s="48">
        <v>104</v>
      </c>
      <c r="J53" s="157" t="s">
        <v>130</v>
      </c>
      <c r="K53" s="50">
        <v>100</v>
      </c>
      <c r="L53" s="174">
        <f>L54</f>
        <v>17308.400000000001</v>
      </c>
      <c r="M53" s="174">
        <f>M54</f>
        <v>17211.5</v>
      </c>
      <c r="N53" s="17"/>
    </row>
    <row r="54" spans="1:18" s="18" customFormat="1" ht="27" customHeight="1" x14ac:dyDescent="0.25">
      <c r="A54" s="201" t="s">
        <v>159</v>
      </c>
      <c r="B54" s="202"/>
      <c r="C54" s="202"/>
      <c r="D54" s="202"/>
      <c r="E54" s="202"/>
      <c r="F54" s="202"/>
      <c r="G54" s="203"/>
      <c r="H54" s="53">
        <v>972</v>
      </c>
      <c r="I54" s="54">
        <v>104</v>
      </c>
      <c r="J54" s="158" t="s">
        <v>130</v>
      </c>
      <c r="K54" s="56">
        <v>120</v>
      </c>
      <c r="L54" s="68">
        <v>17308.400000000001</v>
      </c>
      <c r="M54" s="68">
        <v>17211.5</v>
      </c>
      <c r="N54" s="17"/>
    </row>
    <row r="55" spans="1:18" s="18" customFormat="1" ht="25.5" customHeight="1" x14ac:dyDescent="0.25">
      <c r="A55" s="198" t="s">
        <v>158</v>
      </c>
      <c r="B55" s="199"/>
      <c r="C55" s="199"/>
      <c r="D55" s="199"/>
      <c r="E55" s="199"/>
      <c r="F55" s="199"/>
      <c r="G55" s="200"/>
      <c r="H55" s="47">
        <v>972</v>
      </c>
      <c r="I55" s="48">
        <v>104</v>
      </c>
      <c r="J55" s="157" t="s">
        <v>130</v>
      </c>
      <c r="K55" s="50">
        <v>200</v>
      </c>
      <c r="L55" s="174">
        <f>L56</f>
        <v>4372.8999999999996</v>
      </c>
      <c r="M55" s="174">
        <f>M56</f>
        <v>2853</v>
      </c>
      <c r="N55" s="17"/>
    </row>
    <row r="56" spans="1:18" ht="25.5" customHeight="1" x14ac:dyDescent="0.25">
      <c r="A56" s="201" t="s">
        <v>160</v>
      </c>
      <c r="B56" s="202"/>
      <c r="C56" s="202"/>
      <c r="D56" s="202"/>
      <c r="E56" s="202"/>
      <c r="F56" s="202"/>
      <c r="G56" s="203"/>
      <c r="H56" s="53">
        <v>972</v>
      </c>
      <c r="I56" s="54">
        <v>104</v>
      </c>
      <c r="J56" s="158" t="s">
        <v>130</v>
      </c>
      <c r="K56" s="56">
        <v>240</v>
      </c>
      <c r="L56" s="68">
        <v>4372.8999999999996</v>
      </c>
      <c r="M56" s="68">
        <v>2853</v>
      </c>
    </row>
    <row r="57" spans="1:18" s="18" customFormat="1" ht="17.25" customHeight="1" x14ac:dyDescent="0.25">
      <c r="A57" s="198" t="s">
        <v>115</v>
      </c>
      <c r="B57" s="199"/>
      <c r="C57" s="199"/>
      <c r="D57" s="199"/>
      <c r="E57" s="199"/>
      <c r="F57" s="199"/>
      <c r="G57" s="200"/>
      <c r="H57" s="47">
        <v>972</v>
      </c>
      <c r="I57" s="48">
        <v>104</v>
      </c>
      <c r="J57" s="157" t="s">
        <v>130</v>
      </c>
      <c r="K57" s="50">
        <v>800</v>
      </c>
      <c r="L57" s="174">
        <f>L58+L59</f>
        <v>57.4</v>
      </c>
      <c r="M57" s="174">
        <f>M58+M59</f>
        <v>56.699999999999996</v>
      </c>
      <c r="N57" s="17"/>
    </row>
    <row r="58" spans="1:18" s="18" customFormat="1" ht="15" customHeight="1" x14ac:dyDescent="0.25">
      <c r="A58" s="201" t="s">
        <v>187</v>
      </c>
      <c r="B58" s="202"/>
      <c r="C58" s="202"/>
      <c r="D58" s="202"/>
      <c r="E58" s="202"/>
      <c r="F58" s="202"/>
      <c r="G58" s="203"/>
      <c r="H58" s="53">
        <v>972</v>
      </c>
      <c r="I58" s="54">
        <v>104</v>
      </c>
      <c r="J58" s="158" t="s">
        <v>130</v>
      </c>
      <c r="K58" s="56">
        <v>830</v>
      </c>
      <c r="L58" s="68">
        <v>53.5</v>
      </c>
      <c r="M58" s="68">
        <v>53.4</v>
      </c>
      <c r="N58" s="17"/>
    </row>
    <row r="59" spans="1:18" ht="15.75" customHeight="1" x14ac:dyDescent="0.25">
      <c r="A59" s="201" t="s">
        <v>82</v>
      </c>
      <c r="B59" s="202"/>
      <c r="C59" s="202"/>
      <c r="D59" s="202"/>
      <c r="E59" s="202"/>
      <c r="F59" s="202"/>
      <c r="G59" s="203"/>
      <c r="H59" s="53">
        <v>972</v>
      </c>
      <c r="I59" s="54">
        <v>104</v>
      </c>
      <c r="J59" s="158" t="s">
        <v>130</v>
      </c>
      <c r="K59" s="56">
        <v>850</v>
      </c>
      <c r="L59" s="68">
        <v>3.9</v>
      </c>
      <c r="M59" s="68">
        <v>3.3</v>
      </c>
    </row>
    <row r="60" spans="1:18" s="6" customFormat="1" ht="51.75" customHeight="1" x14ac:dyDescent="0.25">
      <c r="A60" s="225" t="s">
        <v>131</v>
      </c>
      <c r="B60" s="226"/>
      <c r="C60" s="226"/>
      <c r="D60" s="226"/>
      <c r="E60" s="226"/>
      <c r="F60" s="226"/>
      <c r="G60" s="227"/>
      <c r="H60" s="140">
        <v>972</v>
      </c>
      <c r="I60" s="141">
        <v>104</v>
      </c>
      <c r="J60" s="141" t="s">
        <v>105</v>
      </c>
      <c r="K60" s="143"/>
      <c r="L60" s="184">
        <f>L61+L63</f>
        <v>3236.6</v>
      </c>
      <c r="M60" s="184">
        <f>M61+M63</f>
        <v>3229.7999999999997</v>
      </c>
      <c r="N60" s="12"/>
    </row>
    <row r="61" spans="1:18" s="182" customFormat="1" ht="55.5" customHeight="1" x14ac:dyDescent="0.25">
      <c r="A61" s="204" t="s">
        <v>83</v>
      </c>
      <c r="B61" s="205"/>
      <c r="C61" s="205"/>
      <c r="D61" s="205"/>
      <c r="E61" s="205"/>
      <c r="F61" s="205"/>
      <c r="G61" s="206"/>
      <c r="H61" s="47">
        <v>972</v>
      </c>
      <c r="I61" s="48">
        <v>104</v>
      </c>
      <c r="J61" s="181" t="s">
        <v>105</v>
      </c>
      <c r="K61" s="50">
        <v>100</v>
      </c>
      <c r="L61" s="174">
        <f>L62</f>
        <v>3016.1</v>
      </c>
      <c r="M61" s="174">
        <f>M62</f>
        <v>3009.7</v>
      </c>
      <c r="N61" s="17"/>
    </row>
    <row r="62" spans="1:18" s="6" customFormat="1" ht="26.25" customHeight="1" x14ac:dyDescent="0.25">
      <c r="A62" s="201" t="s">
        <v>159</v>
      </c>
      <c r="B62" s="202"/>
      <c r="C62" s="202"/>
      <c r="D62" s="202"/>
      <c r="E62" s="202"/>
      <c r="F62" s="202"/>
      <c r="G62" s="203"/>
      <c r="H62" s="53">
        <v>972</v>
      </c>
      <c r="I62" s="54">
        <v>104</v>
      </c>
      <c r="J62" s="165" t="s">
        <v>105</v>
      </c>
      <c r="K62" s="56">
        <v>120</v>
      </c>
      <c r="L62" s="68">
        <v>3016.1</v>
      </c>
      <c r="M62" s="68">
        <v>3009.7</v>
      </c>
      <c r="N62" s="12"/>
    </row>
    <row r="63" spans="1:18" s="182" customFormat="1" ht="25.5" customHeight="1" x14ac:dyDescent="0.25">
      <c r="A63" s="198" t="s">
        <v>158</v>
      </c>
      <c r="B63" s="199"/>
      <c r="C63" s="199"/>
      <c r="D63" s="199"/>
      <c r="E63" s="199"/>
      <c r="F63" s="199"/>
      <c r="G63" s="200"/>
      <c r="H63" s="47">
        <v>972</v>
      </c>
      <c r="I63" s="48">
        <v>104</v>
      </c>
      <c r="J63" s="181" t="s">
        <v>105</v>
      </c>
      <c r="K63" s="50">
        <v>200</v>
      </c>
      <c r="L63" s="174">
        <f>L64</f>
        <v>220.5</v>
      </c>
      <c r="M63" s="174">
        <f>M64</f>
        <v>220.1</v>
      </c>
      <c r="N63" s="17"/>
    </row>
    <row r="64" spans="1:18" s="18" customFormat="1" ht="30" customHeight="1" x14ac:dyDescent="0.25">
      <c r="A64" s="201" t="s">
        <v>160</v>
      </c>
      <c r="B64" s="202"/>
      <c r="C64" s="202"/>
      <c r="D64" s="202"/>
      <c r="E64" s="202"/>
      <c r="F64" s="202"/>
      <c r="G64" s="203"/>
      <c r="H64" s="53">
        <v>972</v>
      </c>
      <c r="I64" s="54">
        <v>104</v>
      </c>
      <c r="J64" s="165" t="s">
        <v>105</v>
      </c>
      <c r="K64" s="56">
        <v>240</v>
      </c>
      <c r="L64" s="68">
        <v>220.5</v>
      </c>
      <c r="M64" s="68">
        <v>220.1</v>
      </c>
      <c r="N64" s="17"/>
    </row>
    <row r="65" spans="1:18" s="18" customFormat="1" ht="15.75" customHeight="1" x14ac:dyDescent="0.25">
      <c r="A65" s="222" t="s">
        <v>6</v>
      </c>
      <c r="B65" s="223"/>
      <c r="C65" s="223"/>
      <c r="D65" s="223"/>
      <c r="E65" s="223"/>
      <c r="F65" s="223"/>
      <c r="G65" s="224"/>
      <c r="H65" s="33">
        <v>972</v>
      </c>
      <c r="I65" s="66">
        <v>111</v>
      </c>
      <c r="J65" s="166"/>
      <c r="K65" s="36"/>
      <c r="L65" s="183">
        <f t="shared" ref="L65:M67" si="2">L66</f>
        <v>50</v>
      </c>
      <c r="M65" s="183">
        <f t="shared" si="2"/>
        <v>0</v>
      </c>
      <c r="N65" s="17"/>
    </row>
    <row r="66" spans="1:18" s="6" customFormat="1" ht="16.5" customHeight="1" x14ac:dyDescent="0.25">
      <c r="A66" s="195" t="s">
        <v>7</v>
      </c>
      <c r="B66" s="196"/>
      <c r="C66" s="196"/>
      <c r="D66" s="196"/>
      <c r="E66" s="196"/>
      <c r="F66" s="196"/>
      <c r="G66" s="197"/>
      <c r="H66" s="40">
        <v>972</v>
      </c>
      <c r="I66" s="61">
        <v>111</v>
      </c>
      <c r="J66" s="162" t="s">
        <v>132</v>
      </c>
      <c r="K66" s="43"/>
      <c r="L66" s="178">
        <f t="shared" si="2"/>
        <v>50</v>
      </c>
      <c r="M66" s="178">
        <f t="shared" si="2"/>
        <v>0</v>
      </c>
      <c r="N66" s="15"/>
      <c r="R66" s="1"/>
    </row>
    <row r="67" spans="1:18" s="6" customFormat="1" ht="15.75" customHeight="1" x14ac:dyDescent="0.25">
      <c r="A67" s="204" t="s">
        <v>116</v>
      </c>
      <c r="B67" s="205"/>
      <c r="C67" s="205"/>
      <c r="D67" s="205"/>
      <c r="E67" s="205"/>
      <c r="F67" s="205"/>
      <c r="G67" s="206"/>
      <c r="H67" s="47">
        <v>972</v>
      </c>
      <c r="I67" s="63">
        <v>111</v>
      </c>
      <c r="J67" s="163" t="s">
        <v>132</v>
      </c>
      <c r="K67" s="50">
        <v>800</v>
      </c>
      <c r="L67" s="180">
        <f t="shared" si="2"/>
        <v>50</v>
      </c>
      <c r="M67" s="180">
        <f t="shared" si="2"/>
        <v>0</v>
      </c>
      <c r="N67" s="12"/>
    </row>
    <row r="68" spans="1:18" s="18" customFormat="1" ht="16.5" customHeight="1" x14ac:dyDescent="0.25">
      <c r="A68" s="207" t="s">
        <v>60</v>
      </c>
      <c r="B68" s="208"/>
      <c r="C68" s="208"/>
      <c r="D68" s="208"/>
      <c r="E68" s="208"/>
      <c r="F68" s="208"/>
      <c r="G68" s="209"/>
      <c r="H68" s="53">
        <v>972</v>
      </c>
      <c r="I68" s="65">
        <v>111</v>
      </c>
      <c r="J68" s="164" t="s">
        <v>132</v>
      </c>
      <c r="K68" s="56">
        <v>870</v>
      </c>
      <c r="L68" s="179">
        <v>50</v>
      </c>
      <c r="M68" s="68">
        <v>0</v>
      </c>
      <c r="N68" s="17"/>
    </row>
    <row r="69" spans="1:18" s="6" customFormat="1" ht="16.5" customHeight="1" x14ac:dyDescent="0.25">
      <c r="A69" s="222" t="s">
        <v>4</v>
      </c>
      <c r="B69" s="223"/>
      <c r="C69" s="223"/>
      <c r="D69" s="223"/>
      <c r="E69" s="223"/>
      <c r="F69" s="223"/>
      <c r="G69" s="224"/>
      <c r="H69" s="33">
        <v>972</v>
      </c>
      <c r="I69" s="66">
        <v>113</v>
      </c>
      <c r="J69" s="166"/>
      <c r="K69" s="36"/>
      <c r="L69" s="183">
        <f>L70+L73+L76+L79+L82+L85+L88</f>
        <v>283.10000000000002</v>
      </c>
      <c r="M69" s="183">
        <f>M70+M73+M76+M79+M82+M85+M88</f>
        <v>62.1</v>
      </c>
      <c r="N69" s="15"/>
      <c r="R69" s="1"/>
    </row>
    <row r="70" spans="1:18" s="6" customFormat="1" ht="40.200000000000003" customHeight="1" x14ac:dyDescent="0.25">
      <c r="A70" s="195" t="s">
        <v>19</v>
      </c>
      <c r="B70" s="196"/>
      <c r="C70" s="196"/>
      <c r="D70" s="196"/>
      <c r="E70" s="196"/>
      <c r="F70" s="196"/>
      <c r="G70" s="197"/>
      <c r="H70" s="40">
        <v>972</v>
      </c>
      <c r="I70" s="61">
        <v>113</v>
      </c>
      <c r="J70" s="162" t="s">
        <v>133</v>
      </c>
      <c r="K70" s="43"/>
      <c r="L70" s="178">
        <f>L71</f>
        <v>100</v>
      </c>
      <c r="M70" s="178">
        <f>M71</f>
        <v>54</v>
      </c>
      <c r="N70" s="12"/>
    </row>
    <row r="71" spans="1:18" ht="26.25" customHeight="1" x14ac:dyDescent="0.25">
      <c r="A71" s="198" t="s">
        <v>158</v>
      </c>
      <c r="B71" s="199"/>
      <c r="C71" s="199"/>
      <c r="D71" s="199"/>
      <c r="E71" s="199"/>
      <c r="F71" s="199"/>
      <c r="G71" s="200"/>
      <c r="H71" s="47">
        <v>972</v>
      </c>
      <c r="I71" s="63">
        <v>113</v>
      </c>
      <c r="J71" s="164" t="s">
        <v>133</v>
      </c>
      <c r="K71" s="50">
        <v>200</v>
      </c>
      <c r="L71" s="180">
        <f>L72</f>
        <v>100</v>
      </c>
      <c r="M71" s="180">
        <f>M72</f>
        <v>54</v>
      </c>
      <c r="R71" s="6"/>
    </row>
    <row r="72" spans="1:18" ht="27.75" customHeight="1" x14ac:dyDescent="0.25">
      <c r="A72" s="201" t="s">
        <v>160</v>
      </c>
      <c r="B72" s="202"/>
      <c r="C72" s="202"/>
      <c r="D72" s="202"/>
      <c r="E72" s="202"/>
      <c r="F72" s="202"/>
      <c r="G72" s="203"/>
      <c r="H72" s="53">
        <v>972</v>
      </c>
      <c r="I72" s="65">
        <v>113</v>
      </c>
      <c r="J72" s="164" t="s">
        <v>133</v>
      </c>
      <c r="K72" s="56">
        <v>240</v>
      </c>
      <c r="L72" s="179">
        <v>100</v>
      </c>
      <c r="M72" s="68">
        <v>54</v>
      </c>
    </row>
    <row r="73" spans="1:18" ht="50.25" customHeight="1" x14ac:dyDescent="0.25">
      <c r="A73" s="225" t="s">
        <v>134</v>
      </c>
      <c r="B73" s="226"/>
      <c r="C73" s="226"/>
      <c r="D73" s="226"/>
      <c r="E73" s="226"/>
      <c r="F73" s="226"/>
      <c r="G73" s="227"/>
      <c r="H73" s="40">
        <v>972</v>
      </c>
      <c r="I73" s="41">
        <v>113</v>
      </c>
      <c r="J73" s="156" t="s">
        <v>106</v>
      </c>
      <c r="K73" s="43"/>
      <c r="L73" s="44">
        <f>L74</f>
        <v>8.1</v>
      </c>
      <c r="M73" s="44">
        <f>M74</f>
        <v>8.1</v>
      </c>
    </row>
    <row r="74" spans="1:18" ht="27" customHeight="1" x14ac:dyDescent="0.25">
      <c r="A74" s="198" t="s">
        <v>158</v>
      </c>
      <c r="B74" s="199"/>
      <c r="C74" s="199"/>
      <c r="D74" s="199"/>
      <c r="E74" s="199"/>
      <c r="F74" s="199"/>
      <c r="G74" s="200"/>
      <c r="H74" s="47">
        <v>972</v>
      </c>
      <c r="I74" s="48">
        <v>113</v>
      </c>
      <c r="J74" s="157" t="s">
        <v>106</v>
      </c>
      <c r="K74" s="50">
        <v>200</v>
      </c>
      <c r="L74" s="51">
        <f>L75</f>
        <v>8.1</v>
      </c>
      <c r="M74" s="51">
        <f>M75</f>
        <v>8.1</v>
      </c>
    </row>
    <row r="75" spans="1:18" ht="25.5" customHeight="1" x14ac:dyDescent="0.25">
      <c r="A75" s="201" t="s">
        <v>160</v>
      </c>
      <c r="B75" s="202"/>
      <c r="C75" s="202"/>
      <c r="D75" s="202"/>
      <c r="E75" s="202"/>
      <c r="F75" s="202"/>
      <c r="G75" s="203"/>
      <c r="H75" s="53">
        <v>972</v>
      </c>
      <c r="I75" s="54">
        <v>113</v>
      </c>
      <c r="J75" s="158" t="s">
        <v>106</v>
      </c>
      <c r="K75" s="56">
        <v>240</v>
      </c>
      <c r="L75" s="57">
        <v>8.1</v>
      </c>
      <c r="M75" s="57">
        <v>8.1</v>
      </c>
    </row>
    <row r="76" spans="1:18" ht="24.75" customHeight="1" x14ac:dyDescent="0.25">
      <c r="A76" s="225" t="s">
        <v>135</v>
      </c>
      <c r="B76" s="226"/>
      <c r="C76" s="226"/>
      <c r="D76" s="226"/>
      <c r="E76" s="226"/>
      <c r="F76" s="226"/>
      <c r="G76" s="227"/>
      <c r="H76" s="40">
        <v>972</v>
      </c>
      <c r="I76" s="41">
        <v>113</v>
      </c>
      <c r="J76" s="156" t="s">
        <v>183</v>
      </c>
      <c r="K76" s="43"/>
      <c r="L76" s="44">
        <f>L77</f>
        <v>60</v>
      </c>
      <c r="M76" s="44">
        <f>M77</f>
        <v>0</v>
      </c>
    </row>
    <row r="77" spans="1:18" ht="24.75" customHeight="1" x14ac:dyDescent="0.25">
      <c r="A77" s="198" t="s">
        <v>158</v>
      </c>
      <c r="B77" s="199"/>
      <c r="C77" s="199"/>
      <c r="D77" s="199"/>
      <c r="E77" s="199"/>
      <c r="F77" s="199"/>
      <c r="G77" s="200"/>
      <c r="H77" s="47">
        <v>972</v>
      </c>
      <c r="I77" s="48">
        <v>113</v>
      </c>
      <c r="J77" s="157" t="s">
        <v>183</v>
      </c>
      <c r="K77" s="50">
        <v>200</v>
      </c>
      <c r="L77" s="51">
        <f>L78</f>
        <v>60</v>
      </c>
      <c r="M77" s="51">
        <f>M78</f>
        <v>0</v>
      </c>
    </row>
    <row r="78" spans="1:18" ht="26.25" customHeight="1" x14ac:dyDescent="0.25">
      <c r="A78" s="201" t="s">
        <v>160</v>
      </c>
      <c r="B78" s="202"/>
      <c r="C78" s="202"/>
      <c r="D78" s="202"/>
      <c r="E78" s="202"/>
      <c r="F78" s="202"/>
      <c r="G78" s="203"/>
      <c r="H78" s="53">
        <v>972</v>
      </c>
      <c r="I78" s="54">
        <v>113</v>
      </c>
      <c r="J78" s="158" t="s">
        <v>183</v>
      </c>
      <c r="K78" s="56">
        <v>240</v>
      </c>
      <c r="L78" s="57">
        <v>60</v>
      </c>
      <c r="M78" s="57">
        <v>0</v>
      </c>
    </row>
    <row r="79" spans="1:18" ht="50.25" customHeight="1" x14ac:dyDescent="0.25">
      <c r="A79" s="225" t="s">
        <v>163</v>
      </c>
      <c r="B79" s="226"/>
      <c r="C79" s="226"/>
      <c r="D79" s="226"/>
      <c r="E79" s="226"/>
      <c r="F79" s="226"/>
      <c r="G79" s="227"/>
      <c r="H79" s="40">
        <v>972</v>
      </c>
      <c r="I79" s="41">
        <v>113</v>
      </c>
      <c r="J79" s="156" t="s">
        <v>164</v>
      </c>
      <c r="K79" s="43"/>
      <c r="L79" s="44">
        <f>L80</f>
        <v>60</v>
      </c>
      <c r="M79" s="44">
        <f>M80</f>
        <v>0</v>
      </c>
    </row>
    <row r="80" spans="1:18" ht="26.25" customHeight="1" x14ac:dyDescent="0.25">
      <c r="A80" s="198" t="s">
        <v>158</v>
      </c>
      <c r="B80" s="199"/>
      <c r="C80" s="199"/>
      <c r="D80" s="199"/>
      <c r="E80" s="199"/>
      <c r="F80" s="199"/>
      <c r="G80" s="200"/>
      <c r="H80" s="47">
        <v>972</v>
      </c>
      <c r="I80" s="48">
        <v>113</v>
      </c>
      <c r="J80" s="157" t="s">
        <v>164</v>
      </c>
      <c r="K80" s="50">
        <v>200</v>
      </c>
      <c r="L80" s="51">
        <f>L81</f>
        <v>60</v>
      </c>
      <c r="M80" s="51">
        <f>M81</f>
        <v>0</v>
      </c>
    </row>
    <row r="81" spans="1:22" ht="26.25" customHeight="1" x14ac:dyDescent="0.25">
      <c r="A81" s="201" t="s">
        <v>160</v>
      </c>
      <c r="B81" s="202"/>
      <c r="C81" s="202"/>
      <c r="D81" s="202"/>
      <c r="E81" s="202"/>
      <c r="F81" s="202"/>
      <c r="G81" s="203"/>
      <c r="H81" s="53">
        <v>972</v>
      </c>
      <c r="I81" s="54">
        <v>113</v>
      </c>
      <c r="J81" s="158" t="s">
        <v>164</v>
      </c>
      <c r="K81" s="56">
        <v>240</v>
      </c>
      <c r="L81" s="57">
        <v>60</v>
      </c>
      <c r="M81" s="57">
        <v>0</v>
      </c>
    </row>
    <row r="82" spans="1:22" ht="50.25" customHeight="1" x14ac:dyDescent="0.25">
      <c r="A82" s="225" t="s">
        <v>166</v>
      </c>
      <c r="B82" s="226"/>
      <c r="C82" s="226"/>
      <c r="D82" s="226"/>
      <c r="E82" s="226"/>
      <c r="F82" s="226"/>
      <c r="G82" s="227"/>
      <c r="H82" s="40">
        <v>972</v>
      </c>
      <c r="I82" s="41">
        <v>113</v>
      </c>
      <c r="J82" s="156" t="s">
        <v>165</v>
      </c>
      <c r="K82" s="43"/>
      <c r="L82" s="44">
        <f>L83</f>
        <v>20</v>
      </c>
      <c r="M82" s="44">
        <f>M83</f>
        <v>0</v>
      </c>
    </row>
    <row r="83" spans="1:22" ht="24" customHeight="1" x14ac:dyDescent="0.25">
      <c r="A83" s="198" t="s">
        <v>158</v>
      </c>
      <c r="B83" s="199"/>
      <c r="C83" s="199"/>
      <c r="D83" s="199"/>
      <c r="E83" s="199"/>
      <c r="F83" s="199"/>
      <c r="G83" s="200"/>
      <c r="H83" s="47">
        <v>972</v>
      </c>
      <c r="I83" s="48">
        <v>113</v>
      </c>
      <c r="J83" s="157" t="s">
        <v>165</v>
      </c>
      <c r="K83" s="50">
        <v>200</v>
      </c>
      <c r="L83" s="51">
        <f>L84</f>
        <v>20</v>
      </c>
      <c r="M83" s="51">
        <f>M84</f>
        <v>0</v>
      </c>
    </row>
    <row r="84" spans="1:22" ht="25.5" customHeight="1" x14ac:dyDescent="0.25">
      <c r="A84" s="201" t="s">
        <v>160</v>
      </c>
      <c r="B84" s="202"/>
      <c r="C84" s="202"/>
      <c r="D84" s="202"/>
      <c r="E84" s="202"/>
      <c r="F84" s="202"/>
      <c r="G84" s="203"/>
      <c r="H84" s="53">
        <v>972</v>
      </c>
      <c r="I84" s="54">
        <v>113</v>
      </c>
      <c r="J84" s="158" t="s">
        <v>165</v>
      </c>
      <c r="K84" s="56">
        <v>240</v>
      </c>
      <c r="L84" s="57">
        <v>20</v>
      </c>
      <c r="M84" s="57">
        <v>0</v>
      </c>
    </row>
    <row r="85" spans="1:22" ht="55.2" customHeight="1" x14ac:dyDescent="0.25">
      <c r="A85" s="225" t="s">
        <v>167</v>
      </c>
      <c r="B85" s="226"/>
      <c r="C85" s="226"/>
      <c r="D85" s="226"/>
      <c r="E85" s="226"/>
      <c r="F85" s="226"/>
      <c r="G85" s="227"/>
      <c r="H85" s="40">
        <v>972</v>
      </c>
      <c r="I85" s="41">
        <v>113</v>
      </c>
      <c r="J85" s="156" t="s">
        <v>168</v>
      </c>
      <c r="K85" s="43"/>
      <c r="L85" s="44">
        <f>L86</f>
        <v>15</v>
      </c>
      <c r="M85" s="44">
        <f>M86</f>
        <v>0</v>
      </c>
    </row>
    <row r="86" spans="1:22" ht="24.75" customHeight="1" x14ac:dyDescent="0.25">
      <c r="A86" s="198" t="s">
        <v>158</v>
      </c>
      <c r="B86" s="199"/>
      <c r="C86" s="199"/>
      <c r="D86" s="199"/>
      <c r="E86" s="199"/>
      <c r="F86" s="199"/>
      <c r="G86" s="200"/>
      <c r="H86" s="47">
        <v>972</v>
      </c>
      <c r="I86" s="48">
        <v>113</v>
      </c>
      <c r="J86" s="157" t="s">
        <v>168</v>
      </c>
      <c r="K86" s="50">
        <v>200</v>
      </c>
      <c r="L86" s="51">
        <f>L87</f>
        <v>15</v>
      </c>
      <c r="M86" s="51">
        <f>M87</f>
        <v>0</v>
      </c>
    </row>
    <row r="87" spans="1:22" ht="31.2" customHeight="1" x14ac:dyDescent="0.25">
      <c r="A87" s="201" t="s">
        <v>160</v>
      </c>
      <c r="B87" s="202"/>
      <c r="C87" s="202"/>
      <c r="D87" s="202"/>
      <c r="E87" s="202"/>
      <c r="F87" s="202"/>
      <c r="G87" s="203"/>
      <c r="H87" s="53">
        <v>972</v>
      </c>
      <c r="I87" s="54">
        <v>113</v>
      </c>
      <c r="J87" s="158" t="s">
        <v>168</v>
      </c>
      <c r="K87" s="56">
        <v>240</v>
      </c>
      <c r="L87" s="57">
        <v>15</v>
      </c>
      <c r="M87" s="57">
        <v>0</v>
      </c>
    </row>
    <row r="88" spans="1:22" ht="102" customHeight="1" x14ac:dyDescent="0.25">
      <c r="A88" s="225" t="s">
        <v>169</v>
      </c>
      <c r="B88" s="226"/>
      <c r="C88" s="226"/>
      <c r="D88" s="226"/>
      <c r="E88" s="226"/>
      <c r="F88" s="226"/>
      <c r="G88" s="227"/>
      <c r="H88" s="40">
        <v>972</v>
      </c>
      <c r="I88" s="41">
        <v>113</v>
      </c>
      <c r="J88" s="156" t="s">
        <v>170</v>
      </c>
      <c r="K88" s="43"/>
      <c r="L88" s="44">
        <f>L89</f>
        <v>20</v>
      </c>
      <c r="M88" s="44">
        <f>M89</f>
        <v>0</v>
      </c>
    </row>
    <row r="89" spans="1:22" ht="24" customHeight="1" x14ac:dyDescent="0.25">
      <c r="A89" s="198" t="s">
        <v>158</v>
      </c>
      <c r="B89" s="199"/>
      <c r="C89" s="199"/>
      <c r="D89" s="199"/>
      <c r="E89" s="199"/>
      <c r="F89" s="199"/>
      <c r="G89" s="200"/>
      <c r="H89" s="47">
        <v>972</v>
      </c>
      <c r="I89" s="48">
        <v>113</v>
      </c>
      <c r="J89" s="157" t="s">
        <v>170</v>
      </c>
      <c r="K89" s="50">
        <v>200</v>
      </c>
      <c r="L89" s="51">
        <f>L90</f>
        <v>20</v>
      </c>
      <c r="M89" s="51">
        <f>M90</f>
        <v>0</v>
      </c>
    </row>
    <row r="90" spans="1:22" ht="25.5" customHeight="1" x14ac:dyDescent="0.25">
      <c r="A90" s="201" t="s">
        <v>160</v>
      </c>
      <c r="B90" s="202"/>
      <c r="C90" s="202"/>
      <c r="D90" s="202"/>
      <c r="E90" s="202"/>
      <c r="F90" s="202"/>
      <c r="G90" s="203"/>
      <c r="H90" s="53">
        <v>972</v>
      </c>
      <c r="I90" s="54">
        <v>113</v>
      </c>
      <c r="J90" s="158" t="s">
        <v>170</v>
      </c>
      <c r="K90" s="56">
        <v>240</v>
      </c>
      <c r="L90" s="57">
        <v>20</v>
      </c>
      <c r="M90" s="57">
        <v>0</v>
      </c>
    </row>
    <row r="91" spans="1:22" ht="27.75" customHeight="1" x14ac:dyDescent="0.25">
      <c r="A91" s="213" t="s">
        <v>22</v>
      </c>
      <c r="B91" s="214"/>
      <c r="C91" s="214"/>
      <c r="D91" s="214"/>
      <c r="E91" s="214"/>
      <c r="F91" s="214"/>
      <c r="G91" s="215"/>
      <c r="H91" s="28">
        <v>972</v>
      </c>
      <c r="I91" s="29">
        <v>300</v>
      </c>
      <c r="J91" s="161"/>
      <c r="K91" s="31"/>
      <c r="L91" s="172">
        <f t="shared" ref="L91:M94" si="3">L92</f>
        <v>150</v>
      </c>
      <c r="M91" s="172">
        <f t="shared" si="3"/>
        <v>30</v>
      </c>
    </row>
    <row r="92" spans="1:22" ht="39" customHeight="1" x14ac:dyDescent="0.25">
      <c r="A92" s="222" t="s">
        <v>171</v>
      </c>
      <c r="B92" s="223"/>
      <c r="C92" s="223"/>
      <c r="D92" s="223"/>
      <c r="E92" s="223"/>
      <c r="F92" s="223"/>
      <c r="G92" s="224"/>
      <c r="H92" s="33">
        <v>972</v>
      </c>
      <c r="I92" s="34">
        <v>310</v>
      </c>
      <c r="J92" s="159"/>
      <c r="K92" s="36" t="s">
        <v>3</v>
      </c>
      <c r="L92" s="173">
        <f t="shared" si="3"/>
        <v>150</v>
      </c>
      <c r="M92" s="173">
        <f t="shared" si="3"/>
        <v>30</v>
      </c>
    </row>
    <row r="93" spans="1:22" ht="48.75" customHeight="1" x14ac:dyDescent="0.25">
      <c r="A93" s="195" t="s">
        <v>136</v>
      </c>
      <c r="B93" s="196"/>
      <c r="C93" s="196"/>
      <c r="D93" s="196"/>
      <c r="E93" s="196"/>
      <c r="F93" s="196"/>
      <c r="G93" s="197"/>
      <c r="H93" s="40">
        <v>972</v>
      </c>
      <c r="I93" s="41">
        <v>310</v>
      </c>
      <c r="J93" s="156" t="s">
        <v>137</v>
      </c>
      <c r="K93" s="43"/>
      <c r="L93" s="77">
        <f t="shared" si="3"/>
        <v>150</v>
      </c>
      <c r="M93" s="77">
        <f t="shared" si="3"/>
        <v>30</v>
      </c>
    </row>
    <row r="94" spans="1:22" ht="26.25" customHeight="1" x14ac:dyDescent="0.25">
      <c r="A94" s="198" t="s">
        <v>158</v>
      </c>
      <c r="B94" s="199"/>
      <c r="C94" s="199"/>
      <c r="D94" s="199"/>
      <c r="E94" s="199"/>
      <c r="F94" s="199"/>
      <c r="G94" s="200"/>
      <c r="H94" s="47">
        <v>972</v>
      </c>
      <c r="I94" s="48">
        <v>310</v>
      </c>
      <c r="J94" s="157" t="s">
        <v>137</v>
      </c>
      <c r="K94" s="50">
        <v>200</v>
      </c>
      <c r="L94" s="174">
        <f t="shared" si="3"/>
        <v>150</v>
      </c>
      <c r="M94" s="174">
        <f t="shared" si="3"/>
        <v>30</v>
      </c>
    </row>
    <row r="95" spans="1:22" ht="24.75" customHeight="1" x14ac:dyDescent="0.25">
      <c r="A95" s="201" t="s">
        <v>160</v>
      </c>
      <c r="B95" s="202"/>
      <c r="C95" s="202"/>
      <c r="D95" s="202"/>
      <c r="E95" s="202"/>
      <c r="F95" s="202"/>
      <c r="G95" s="203"/>
      <c r="H95" s="53">
        <v>972</v>
      </c>
      <c r="I95" s="54">
        <v>310</v>
      </c>
      <c r="J95" s="158" t="s">
        <v>137</v>
      </c>
      <c r="K95" s="56">
        <v>240</v>
      </c>
      <c r="L95" s="68">
        <v>150</v>
      </c>
      <c r="M95" s="68">
        <v>30</v>
      </c>
    </row>
    <row r="96" spans="1:22" s="6" customFormat="1" ht="19.5" customHeight="1" x14ac:dyDescent="0.4">
      <c r="A96" s="213" t="s">
        <v>84</v>
      </c>
      <c r="B96" s="214"/>
      <c r="C96" s="214"/>
      <c r="D96" s="214"/>
      <c r="E96" s="214"/>
      <c r="F96" s="214"/>
      <c r="G96" s="215"/>
      <c r="H96" s="28">
        <v>972</v>
      </c>
      <c r="I96" s="194">
        <v>400</v>
      </c>
      <c r="J96" s="161"/>
      <c r="K96" s="31"/>
      <c r="L96" s="172">
        <f>L97+L101+L105</f>
        <v>1220</v>
      </c>
      <c r="M96" s="172">
        <f>M97+M101+M105</f>
        <v>1133.8</v>
      </c>
      <c r="N96" s="12"/>
      <c r="R96" s="1"/>
      <c r="V96" s="4"/>
    </row>
    <row r="97" spans="1:18" ht="17.25" customHeight="1" x14ac:dyDescent="0.25">
      <c r="A97" s="222" t="s">
        <v>85</v>
      </c>
      <c r="B97" s="223"/>
      <c r="C97" s="223"/>
      <c r="D97" s="223"/>
      <c r="E97" s="223"/>
      <c r="F97" s="223"/>
      <c r="G97" s="224"/>
      <c r="H97" s="33">
        <v>972</v>
      </c>
      <c r="I97" s="66">
        <v>401</v>
      </c>
      <c r="J97" s="159"/>
      <c r="K97" s="36"/>
      <c r="L97" s="173">
        <f t="shared" ref="L97:M99" si="4">L98</f>
        <v>660</v>
      </c>
      <c r="M97" s="173">
        <f t="shared" si="4"/>
        <v>638.9</v>
      </c>
      <c r="R97" s="6"/>
    </row>
    <row r="98" spans="1:18" ht="40.5" customHeight="1" x14ac:dyDescent="0.25">
      <c r="A98" s="195" t="s">
        <v>138</v>
      </c>
      <c r="B98" s="196"/>
      <c r="C98" s="196"/>
      <c r="D98" s="196"/>
      <c r="E98" s="196"/>
      <c r="F98" s="196"/>
      <c r="G98" s="197"/>
      <c r="H98" s="40">
        <v>972</v>
      </c>
      <c r="I98" s="61">
        <v>401</v>
      </c>
      <c r="J98" s="156" t="s">
        <v>172</v>
      </c>
      <c r="K98" s="43"/>
      <c r="L98" s="77">
        <f t="shared" si="4"/>
        <v>660</v>
      </c>
      <c r="M98" s="77">
        <f t="shared" si="4"/>
        <v>638.9</v>
      </c>
    </row>
    <row r="99" spans="1:18" s="18" customFormat="1" ht="26.25" customHeight="1" x14ac:dyDescent="0.25">
      <c r="A99" s="198" t="s">
        <v>158</v>
      </c>
      <c r="B99" s="199"/>
      <c r="C99" s="199"/>
      <c r="D99" s="199"/>
      <c r="E99" s="199"/>
      <c r="F99" s="199"/>
      <c r="G99" s="200"/>
      <c r="H99" s="47">
        <v>972</v>
      </c>
      <c r="I99" s="63">
        <v>401</v>
      </c>
      <c r="J99" s="158" t="s">
        <v>172</v>
      </c>
      <c r="K99" s="50">
        <v>200</v>
      </c>
      <c r="L99" s="174">
        <f t="shared" si="4"/>
        <v>660</v>
      </c>
      <c r="M99" s="174">
        <f t="shared" si="4"/>
        <v>638.9</v>
      </c>
      <c r="N99" s="17"/>
    </row>
    <row r="100" spans="1:18" ht="26.25" customHeight="1" x14ac:dyDescent="0.25">
      <c r="A100" s="201" t="s">
        <v>160</v>
      </c>
      <c r="B100" s="202"/>
      <c r="C100" s="202"/>
      <c r="D100" s="202"/>
      <c r="E100" s="202"/>
      <c r="F100" s="202"/>
      <c r="G100" s="203"/>
      <c r="H100" s="53">
        <v>972</v>
      </c>
      <c r="I100" s="65">
        <v>401</v>
      </c>
      <c r="J100" s="158" t="s">
        <v>172</v>
      </c>
      <c r="K100" s="56">
        <v>240</v>
      </c>
      <c r="L100" s="68">
        <v>660</v>
      </c>
      <c r="M100" s="57">
        <v>638.9</v>
      </c>
    </row>
    <row r="101" spans="1:18" ht="15.75" customHeight="1" x14ac:dyDescent="0.25">
      <c r="A101" s="222" t="s">
        <v>173</v>
      </c>
      <c r="B101" s="223"/>
      <c r="C101" s="223"/>
      <c r="D101" s="223"/>
      <c r="E101" s="223"/>
      <c r="F101" s="223"/>
      <c r="G101" s="224"/>
      <c r="H101" s="33">
        <v>972</v>
      </c>
      <c r="I101" s="66">
        <v>409</v>
      </c>
      <c r="J101" s="159"/>
      <c r="K101" s="36"/>
      <c r="L101" s="173">
        <f t="shared" ref="L101:M103" si="5">L102</f>
        <v>450</v>
      </c>
      <c r="M101" s="173">
        <f t="shared" si="5"/>
        <v>384.9</v>
      </c>
    </row>
    <row r="102" spans="1:18" ht="51" customHeight="1" x14ac:dyDescent="0.25">
      <c r="A102" s="225" t="s">
        <v>166</v>
      </c>
      <c r="B102" s="226"/>
      <c r="C102" s="226"/>
      <c r="D102" s="226"/>
      <c r="E102" s="226"/>
      <c r="F102" s="226"/>
      <c r="G102" s="227"/>
      <c r="H102" s="40">
        <v>972</v>
      </c>
      <c r="I102" s="61">
        <v>409</v>
      </c>
      <c r="J102" s="156" t="s">
        <v>165</v>
      </c>
      <c r="K102" s="43"/>
      <c r="L102" s="77">
        <f t="shared" si="5"/>
        <v>450</v>
      </c>
      <c r="M102" s="77">
        <f t="shared" si="5"/>
        <v>384.9</v>
      </c>
    </row>
    <row r="103" spans="1:18" ht="26.25" customHeight="1" x14ac:dyDescent="0.25">
      <c r="A103" s="198" t="s">
        <v>158</v>
      </c>
      <c r="B103" s="199"/>
      <c r="C103" s="199"/>
      <c r="D103" s="199"/>
      <c r="E103" s="199"/>
      <c r="F103" s="199"/>
      <c r="G103" s="200"/>
      <c r="H103" s="47">
        <v>972</v>
      </c>
      <c r="I103" s="63">
        <v>409</v>
      </c>
      <c r="J103" s="158" t="s">
        <v>165</v>
      </c>
      <c r="K103" s="50">
        <v>200</v>
      </c>
      <c r="L103" s="174">
        <f t="shared" si="5"/>
        <v>450</v>
      </c>
      <c r="M103" s="174">
        <f t="shared" si="5"/>
        <v>384.9</v>
      </c>
    </row>
    <row r="104" spans="1:18" ht="26.25" customHeight="1" x14ac:dyDescent="0.25">
      <c r="A104" s="201" t="s">
        <v>160</v>
      </c>
      <c r="B104" s="202"/>
      <c r="C104" s="202"/>
      <c r="D104" s="202"/>
      <c r="E104" s="202"/>
      <c r="F104" s="202"/>
      <c r="G104" s="203"/>
      <c r="H104" s="53">
        <v>972</v>
      </c>
      <c r="I104" s="65">
        <v>409</v>
      </c>
      <c r="J104" s="158" t="s">
        <v>165</v>
      </c>
      <c r="K104" s="56">
        <v>240</v>
      </c>
      <c r="L104" s="68">
        <v>450</v>
      </c>
      <c r="M104" s="57">
        <v>384.9</v>
      </c>
    </row>
    <row r="105" spans="1:18" ht="17.25" customHeight="1" x14ac:dyDescent="0.25">
      <c r="A105" s="222" t="s">
        <v>174</v>
      </c>
      <c r="B105" s="223"/>
      <c r="C105" s="223"/>
      <c r="D105" s="223"/>
      <c r="E105" s="223"/>
      <c r="F105" s="223"/>
      <c r="G105" s="224"/>
      <c r="H105" s="33">
        <v>972</v>
      </c>
      <c r="I105" s="66">
        <v>412</v>
      </c>
      <c r="J105" s="159"/>
      <c r="K105" s="36"/>
      <c r="L105" s="173">
        <f t="shared" ref="L105:M107" si="6">L106</f>
        <v>110</v>
      </c>
      <c r="M105" s="173">
        <f t="shared" si="6"/>
        <v>110</v>
      </c>
    </row>
    <row r="106" spans="1:18" ht="17.25" customHeight="1" x14ac:dyDescent="0.25">
      <c r="A106" s="225" t="s">
        <v>175</v>
      </c>
      <c r="B106" s="226"/>
      <c r="C106" s="226"/>
      <c r="D106" s="226"/>
      <c r="E106" s="226"/>
      <c r="F106" s="226"/>
      <c r="G106" s="227"/>
      <c r="H106" s="40">
        <v>972</v>
      </c>
      <c r="I106" s="61">
        <v>412</v>
      </c>
      <c r="J106" s="156" t="s">
        <v>176</v>
      </c>
      <c r="K106" s="43"/>
      <c r="L106" s="77">
        <f t="shared" si="6"/>
        <v>110</v>
      </c>
      <c r="M106" s="77">
        <f t="shared" si="6"/>
        <v>110</v>
      </c>
    </row>
    <row r="107" spans="1:18" ht="26.25" customHeight="1" x14ac:dyDescent="0.25">
      <c r="A107" s="198" t="s">
        <v>158</v>
      </c>
      <c r="B107" s="199"/>
      <c r="C107" s="199"/>
      <c r="D107" s="199"/>
      <c r="E107" s="199"/>
      <c r="F107" s="199"/>
      <c r="G107" s="200"/>
      <c r="H107" s="47">
        <v>972</v>
      </c>
      <c r="I107" s="63">
        <v>412</v>
      </c>
      <c r="J107" s="158" t="s">
        <v>176</v>
      </c>
      <c r="K107" s="50">
        <v>200</v>
      </c>
      <c r="L107" s="174">
        <f t="shared" si="6"/>
        <v>110</v>
      </c>
      <c r="M107" s="174">
        <f t="shared" si="6"/>
        <v>110</v>
      </c>
    </row>
    <row r="108" spans="1:18" ht="26.25" customHeight="1" x14ac:dyDescent="0.25">
      <c r="A108" s="201" t="s">
        <v>160</v>
      </c>
      <c r="B108" s="202"/>
      <c r="C108" s="202"/>
      <c r="D108" s="202"/>
      <c r="E108" s="202"/>
      <c r="F108" s="202"/>
      <c r="G108" s="203"/>
      <c r="H108" s="53">
        <v>972</v>
      </c>
      <c r="I108" s="65">
        <v>412</v>
      </c>
      <c r="J108" s="158" t="s">
        <v>176</v>
      </c>
      <c r="K108" s="56">
        <v>240</v>
      </c>
      <c r="L108" s="68">
        <v>110</v>
      </c>
      <c r="M108" s="57">
        <v>110</v>
      </c>
    </row>
    <row r="109" spans="1:18" ht="18.75" customHeight="1" x14ac:dyDescent="0.25">
      <c r="A109" s="213" t="s">
        <v>23</v>
      </c>
      <c r="B109" s="214"/>
      <c r="C109" s="214"/>
      <c r="D109" s="214"/>
      <c r="E109" s="214"/>
      <c r="F109" s="214"/>
      <c r="G109" s="215"/>
      <c r="H109" s="28">
        <v>972</v>
      </c>
      <c r="I109" s="29">
        <v>500</v>
      </c>
      <c r="J109" s="161"/>
      <c r="K109" s="31"/>
      <c r="L109" s="172">
        <f>L110</f>
        <v>90198.9</v>
      </c>
      <c r="M109" s="172">
        <f>M110</f>
        <v>85307.1</v>
      </c>
    </row>
    <row r="110" spans="1:18" s="18" customFormat="1" ht="18" customHeight="1" x14ac:dyDescent="0.25">
      <c r="A110" s="222" t="s">
        <v>5</v>
      </c>
      <c r="B110" s="223"/>
      <c r="C110" s="223"/>
      <c r="D110" s="223"/>
      <c r="E110" s="223"/>
      <c r="F110" s="223"/>
      <c r="G110" s="224"/>
      <c r="H110" s="33">
        <v>972</v>
      </c>
      <c r="I110" s="34">
        <v>503</v>
      </c>
      <c r="J110" s="159"/>
      <c r="K110" s="36"/>
      <c r="L110" s="173">
        <f>L111</f>
        <v>90198.9</v>
      </c>
      <c r="M110" s="173">
        <f>M111</f>
        <v>85307.1</v>
      </c>
      <c r="N110" s="17"/>
    </row>
    <row r="111" spans="1:18" ht="18.75" customHeight="1" x14ac:dyDescent="0.25">
      <c r="A111" s="195" t="s">
        <v>177</v>
      </c>
      <c r="B111" s="196"/>
      <c r="C111" s="196"/>
      <c r="D111" s="196"/>
      <c r="E111" s="196"/>
      <c r="F111" s="196"/>
      <c r="G111" s="197"/>
      <c r="H111" s="40">
        <v>972</v>
      </c>
      <c r="I111" s="41">
        <v>503</v>
      </c>
      <c r="J111" s="156" t="s">
        <v>139</v>
      </c>
      <c r="K111" s="43"/>
      <c r="L111" s="77">
        <f>L112+L114</f>
        <v>90198.9</v>
      </c>
      <c r="M111" s="77">
        <f>M112+M114</f>
        <v>85307.1</v>
      </c>
    </row>
    <row r="112" spans="1:18" ht="27.75" customHeight="1" x14ac:dyDescent="0.25">
      <c r="A112" s="198" t="s">
        <v>158</v>
      </c>
      <c r="B112" s="199"/>
      <c r="C112" s="199"/>
      <c r="D112" s="199"/>
      <c r="E112" s="199"/>
      <c r="F112" s="199"/>
      <c r="G112" s="200"/>
      <c r="H112" s="47">
        <v>972</v>
      </c>
      <c r="I112" s="48">
        <v>503</v>
      </c>
      <c r="J112" s="157" t="s">
        <v>139</v>
      </c>
      <c r="K112" s="50">
        <v>200</v>
      </c>
      <c r="L112" s="174">
        <f>L113</f>
        <v>89198.9</v>
      </c>
      <c r="M112" s="174">
        <f>M113</f>
        <v>84452.1</v>
      </c>
    </row>
    <row r="113" spans="1:22" ht="26.25" customHeight="1" x14ac:dyDescent="0.25">
      <c r="A113" s="201" t="s">
        <v>160</v>
      </c>
      <c r="B113" s="202"/>
      <c r="C113" s="202"/>
      <c r="D113" s="202"/>
      <c r="E113" s="202"/>
      <c r="F113" s="202"/>
      <c r="G113" s="203"/>
      <c r="H113" s="53">
        <v>972</v>
      </c>
      <c r="I113" s="54">
        <v>503</v>
      </c>
      <c r="J113" s="158" t="s">
        <v>139</v>
      </c>
      <c r="K113" s="56">
        <v>240</v>
      </c>
      <c r="L113" s="68">
        <v>89198.9</v>
      </c>
      <c r="M113" s="68">
        <v>84452.1</v>
      </c>
    </row>
    <row r="114" spans="1:22" ht="18" customHeight="1" x14ac:dyDescent="0.25">
      <c r="A114" s="198" t="s">
        <v>115</v>
      </c>
      <c r="B114" s="199"/>
      <c r="C114" s="199"/>
      <c r="D114" s="199"/>
      <c r="E114" s="199"/>
      <c r="F114" s="199"/>
      <c r="G114" s="200"/>
      <c r="H114" s="47">
        <v>972</v>
      </c>
      <c r="I114" s="48">
        <v>503</v>
      </c>
      <c r="J114" s="157" t="s">
        <v>139</v>
      </c>
      <c r="K114" s="50">
        <v>800</v>
      </c>
      <c r="L114" s="174">
        <f>L115</f>
        <v>1000</v>
      </c>
      <c r="M114" s="174">
        <f>M115</f>
        <v>855</v>
      </c>
    </row>
    <row r="115" spans="1:22" ht="18" customHeight="1" x14ac:dyDescent="0.25">
      <c r="A115" s="207" t="s">
        <v>82</v>
      </c>
      <c r="B115" s="208"/>
      <c r="C115" s="208"/>
      <c r="D115" s="208"/>
      <c r="E115" s="208"/>
      <c r="F115" s="208"/>
      <c r="G115" s="209"/>
      <c r="H115" s="53">
        <v>972</v>
      </c>
      <c r="I115" s="54">
        <v>503</v>
      </c>
      <c r="J115" s="158" t="s">
        <v>139</v>
      </c>
      <c r="K115" s="56">
        <v>850</v>
      </c>
      <c r="L115" s="68">
        <v>1000</v>
      </c>
      <c r="M115" s="68">
        <v>855</v>
      </c>
    </row>
    <row r="116" spans="1:22" ht="17.25" customHeight="1" x14ac:dyDescent="0.25">
      <c r="A116" s="213" t="s">
        <v>26</v>
      </c>
      <c r="B116" s="214"/>
      <c r="C116" s="214"/>
      <c r="D116" s="214"/>
      <c r="E116" s="214"/>
      <c r="F116" s="214"/>
      <c r="G116" s="215"/>
      <c r="H116" s="28">
        <v>972</v>
      </c>
      <c r="I116" s="29">
        <v>600</v>
      </c>
      <c r="J116" s="161"/>
      <c r="K116" s="31"/>
      <c r="L116" s="172">
        <f t="shared" ref="L116:M119" si="7">L117</f>
        <v>940</v>
      </c>
      <c r="M116" s="172">
        <f t="shared" si="7"/>
        <v>259.39999999999998</v>
      </c>
    </row>
    <row r="117" spans="1:22" ht="18.75" customHeight="1" x14ac:dyDescent="0.4">
      <c r="A117" s="222" t="s">
        <v>27</v>
      </c>
      <c r="B117" s="223"/>
      <c r="C117" s="223"/>
      <c r="D117" s="223"/>
      <c r="E117" s="223"/>
      <c r="F117" s="223"/>
      <c r="G117" s="224"/>
      <c r="H117" s="33">
        <v>972</v>
      </c>
      <c r="I117" s="34">
        <v>605</v>
      </c>
      <c r="J117" s="159"/>
      <c r="K117" s="36"/>
      <c r="L117" s="173">
        <f t="shared" si="7"/>
        <v>940</v>
      </c>
      <c r="M117" s="173">
        <f t="shared" si="7"/>
        <v>259.39999999999998</v>
      </c>
      <c r="V117" s="4"/>
    </row>
    <row r="118" spans="1:22" ht="50.25" customHeight="1" x14ac:dyDescent="0.25">
      <c r="A118" s="225" t="s">
        <v>163</v>
      </c>
      <c r="B118" s="226"/>
      <c r="C118" s="226"/>
      <c r="D118" s="226"/>
      <c r="E118" s="226"/>
      <c r="F118" s="226"/>
      <c r="G118" s="227"/>
      <c r="H118" s="40">
        <v>972</v>
      </c>
      <c r="I118" s="41">
        <v>605</v>
      </c>
      <c r="J118" s="156" t="s">
        <v>164</v>
      </c>
      <c r="K118" s="43"/>
      <c r="L118" s="77">
        <f t="shared" si="7"/>
        <v>940</v>
      </c>
      <c r="M118" s="77">
        <f t="shared" si="7"/>
        <v>259.39999999999998</v>
      </c>
    </row>
    <row r="119" spans="1:22" ht="26.25" customHeight="1" x14ac:dyDescent="0.25">
      <c r="A119" s="198" t="s">
        <v>158</v>
      </c>
      <c r="B119" s="199"/>
      <c r="C119" s="199"/>
      <c r="D119" s="199"/>
      <c r="E119" s="199"/>
      <c r="F119" s="199"/>
      <c r="G119" s="200"/>
      <c r="H119" s="47">
        <v>972</v>
      </c>
      <c r="I119" s="48">
        <v>605</v>
      </c>
      <c r="J119" s="157" t="s">
        <v>164</v>
      </c>
      <c r="K119" s="50">
        <v>200</v>
      </c>
      <c r="L119" s="174">
        <f t="shared" si="7"/>
        <v>940</v>
      </c>
      <c r="M119" s="174">
        <f t="shared" si="7"/>
        <v>259.39999999999998</v>
      </c>
    </row>
    <row r="120" spans="1:22" s="18" customFormat="1" ht="27" customHeight="1" x14ac:dyDescent="0.25">
      <c r="A120" s="201" t="s">
        <v>160</v>
      </c>
      <c r="B120" s="202"/>
      <c r="C120" s="202"/>
      <c r="D120" s="202"/>
      <c r="E120" s="202"/>
      <c r="F120" s="202"/>
      <c r="G120" s="203"/>
      <c r="H120" s="53">
        <v>972</v>
      </c>
      <c r="I120" s="54">
        <v>605</v>
      </c>
      <c r="J120" s="158" t="s">
        <v>164</v>
      </c>
      <c r="K120" s="56">
        <v>240</v>
      </c>
      <c r="L120" s="68">
        <v>940</v>
      </c>
      <c r="M120" s="57">
        <v>259.39999999999998</v>
      </c>
      <c r="N120" s="17"/>
    </row>
    <row r="121" spans="1:22" s="18" customFormat="1" ht="18.75" customHeight="1" x14ac:dyDescent="0.25">
      <c r="A121" s="213" t="s">
        <v>25</v>
      </c>
      <c r="B121" s="214"/>
      <c r="C121" s="214"/>
      <c r="D121" s="214"/>
      <c r="E121" s="214"/>
      <c r="F121" s="214"/>
      <c r="G121" s="215"/>
      <c r="H121" s="28">
        <v>972</v>
      </c>
      <c r="I121" s="29">
        <v>700</v>
      </c>
      <c r="J121" s="161"/>
      <c r="K121" s="31"/>
      <c r="L121" s="172">
        <f>L122+L126</f>
        <v>4241</v>
      </c>
      <c r="M121" s="172">
        <f>M122+M126</f>
        <v>3632.6</v>
      </c>
      <c r="N121" s="17"/>
    </row>
    <row r="122" spans="1:22" ht="26.25" customHeight="1" x14ac:dyDescent="0.25">
      <c r="A122" s="222" t="s">
        <v>101</v>
      </c>
      <c r="B122" s="223"/>
      <c r="C122" s="223"/>
      <c r="D122" s="223"/>
      <c r="E122" s="223"/>
      <c r="F122" s="223"/>
      <c r="G122" s="224"/>
      <c r="H122" s="33">
        <v>972</v>
      </c>
      <c r="I122" s="34">
        <v>705</v>
      </c>
      <c r="J122" s="159"/>
      <c r="K122" s="36"/>
      <c r="L122" s="173">
        <f t="shared" ref="L122:M124" si="8">L123</f>
        <v>340</v>
      </c>
      <c r="M122" s="173">
        <f t="shared" si="8"/>
        <v>124.7</v>
      </c>
    </row>
    <row r="123" spans="1:22" ht="82.8" customHeight="1" x14ac:dyDescent="0.25">
      <c r="A123" s="225" t="s">
        <v>140</v>
      </c>
      <c r="B123" s="226"/>
      <c r="C123" s="226"/>
      <c r="D123" s="226"/>
      <c r="E123" s="226"/>
      <c r="F123" s="226"/>
      <c r="G123" s="227"/>
      <c r="H123" s="140">
        <v>972</v>
      </c>
      <c r="I123" s="141">
        <v>705</v>
      </c>
      <c r="J123" s="167" t="s">
        <v>141</v>
      </c>
      <c r="K123" s="155"/>
      <c r="L123" s="184">
        <f t="shared" si="8"/>
        <v>340</v>
      </c>
      <c r="M123" s="184">
        <f t="shared" si="8"/>
        <v>124.7</v>
      </c>
    </row>
    <row r="124" spans="1:22" s="18" customFormat="1" ht="27.75" customHeight="1" x14ac:dyDescent="0.25">
      <c r="A124" s="198" t="s">
        <v>158</v>
      </c>
      <c r="B124" s="199"/>
      <c r="C124" s="199"/>
      <c r="D124" s="199"/>
      <c r="E124" s="199"/>
      <c r="F124" s="199"/>
      <c r="G124" s="200"/>
      <c r="H124" s="186">
        <v>972</v>
      </c>
      <c r="I124" s="187">
        <v>705</v>
      </c>
      <c r="J124" s="181" t="s">
        <v>141</v>
      </c>
      <c r="K124" s="188">
        <v>200</v>
      </c>
      <c r="L124" s="189">
        <f t="shared" si="8"/>
        <v>340</v>
      </c>
      <c r="M124" s="189">
        <f t="shared" si="8"/>
        <v>124.7</v>
      </c>
      <c r="N124" s="17"/>
    </row>
    <row r="125" spans="1:22" ht="27.75" customHeight="1" x14ac:dyDescent="0.25">
      <c r="A125" s="201" t="s">
        <v>160</v>
      </c>
      <c r="B125" s="202"/>
      <c r="C125" s="202"/>
      <c r="D125" s="202"/>
      <c r="E125" s="202"/>
      <c r="F125" s="202"/>
      <c r="G125" s="203"/>
      <c r="H125" s="153">
        <v>972</v>
      </c>
      <c r="I125" s="154">
        <v>705</v>
      </c>
      <c r="J125" s="165" t="s">
        <v>141</v>
      </c>
      <c r="K125" s="155">
        <v>240</v>
      </c>
      <c r="L125" s="185">
        <v>340</v>
      </c>
      <c r="M125" s="170">
        <v>124.7</v>
      </c>
    </row>
    <row r="126" spans="1:22" ht="18.75" customHeight="1" x14ac:dyDescent="0.25">
      <c r="A126" s="222" t="s">
        <v>142</v>
      </c>
      <c r="B126" s="223"/>
      <c r="C126" s="223"/>
      <c r="D126" s="223"/>
      <c r="E126" s="223"/>
      <c r="F126" s="223"/>
      <c r="G126" s="224"/>
      <c r="H126" s="33">
        <v>972</v>
      </c>
      <c r="I126" s="34">
        <v>709</v>
      </c>
      <c r="J126" s="159"/>
      <c r="K126" s="36"/>
      <c r="L126" s="173">
        <f>L127+L130+L133</f>
        <v>3901</v>
      </c>
      <c r="M126" s="173">
        <f>M127+M130+M133</f>
        <v>3507.9</v>
      </c>
    </row>
    <row r="127" spans="1:22" ht="24.75" customHeight="1" x14ac:dyDescent="0.4">
      <c r="A127" s="239" t="s">
        <v>143</v>
      </c>
      <c r="B127" s="240"/>
      <c r="C127" s="240"/>
      <c r="D127" s="240"/>
      <c r="E127" s="240"/>
      <c r="F127" s="240"/>
      <c r="G127" s="241"/>
      <c r="H127" s="140">
        <v>972</v>
      </c>
      <c r="I127" s="169">
        <v>709</v>
      </c>
      <c r="J127" s="167" t="s">
        <v>178</v>
      </c>
      <c r="K127" s="143"/>
      <c r="L127" s="184">
        <f>L128</f>
        <v>196</v>
      </c>
      <c r="M127" s="184">
        <f>M128</f>
        <v>161.4</v>
      </c>
      <c r="V127" s="4"/>
    </row>
    <row r="128" spans="1:22" ht="25.5" customHeight="1" x14ac:dyDescent="0.25">
      <c r="A128" s="198" t="s">
        <v>158</v>
      </c>
      <c r="B128" s="199"/>
      <c r="C128" s="199"/>
      <c r="D128" s="199"/>
      <c r="E128" s="199"/>
      <c r="F128" s="199"/>
      <c r="G128" s="200"/>
      <c r="H128" s="47">
        <v>972</v>
      </c>
      <c r="I128" s="63">
        <v>709</v>
      </c>
      <c r="J128" s="157" t="s">
        <v>178</v>
      </c>
      <c r="K128" s="50">
        <v>200</v>
      </c>
      <c r="L128" s="174">
        <f>L129</f>
        <v>196</v>
      </c>
      <c r="M128" s="174">
        <f>M129</f>
        <v>161.4</v>
      </c>
    </row>
    <row r="129" spans="1:14" ht="27.75" customHeight="1" x14ac:dyDescent="0.25">
      <c r="A129" s="201" t="s">
        <v>160</v>
      </c>
      <c r="B129" s="202"/>
      <c r="C129" s="202"/>
      <c r="D129" s="202"/>
      <c r="E129" s="202"/>
      <c r="F129" s="202"/>
      <c r="G129" s="203"/>
      <c r="H129" s="53">
        <v>972</v>
      </c>
      <c r="I129" s="65">
        <v>709</v>
      </c>
      <c r="J129" s="158" t="s">
        <v>178</v>
      </c>
      <c r="K129" s="56">
        <v>240</v>
      </c>
      <c r="L129" s="68">
        <v>196</v>
      </c>
      <c r="M129" s="57">
        <v>161.4</v>
      </c>
    </row>
    <row r="130" spans="1:14" ht="24.75" customHeight="1" x14ac:dyDescent="0.25">
      <c r="A130" s="239" t="s">
        <v>144</v>
      </c>
      <c r="B130" s="240"/>
      <c r="C130" s="240"/>
      <c r="D130" s="240"/>
      <c r="E130" s="240"/>
      <c r="F130" s="240"/>
      <c r="G130" s="241"/>
      <c r="H130" s="140">
        <v>972</v>
      </c>
      <c r="I130" s="169">
        <v>709</v>
      </c>
      <c r="J130" s="167" t="s">
        <v>145</v>
      </c>
      <c r="K130" s="143"/>
      <c r="L130" s="184">
        <f>L131</f>
        <v>3625</v>
      </c>
      <c r="M130" s="184">
        <f>M131</f>
        <v>3340.5</v>
      </c>
    </row>
    <row r="131" spans="1:14" ht="24.75" customHeight="1" x14ac:dyDescent="0.25">
      <c r="A131" s="198" t="s">
        <v>158</v>
      </c>
      <c r="B131" s="199"/>
      <c r="C131" s="199"/>
      <c r="D131" s="199"/>
      <c r="E131" s="199"/>
      <c r="F131" s="199"/>
      <c r="G131" s="200"/>
      <c r="H131" s="47">
        <v>972</v>
      </c>
      <c r="I131" s="63">
        <v>709</v>
      </c>
      <c r="J131" s="157" t="s">
        <v>179</v>
      </c>
      <c r="K131" s="50">
        <v>200</v>
      </c>
      <c r="L131" s="174">
        <f>L132</f>
        <v>3625</v>
      </c>
      <c r="M131" s="174">
        <f>M132</f>
        <v>3340.5</v>
      </c>
    </row>
    <row r="132" spans="1:14" ht="26.25" customHeight="1" x14ac:dyDescent="0.25">
      <c r="A132" s="201" t="s">
        <v>160</v>
      </c>
      <c r="B132" s="202"/>
      <c r="C132" s="202"/>
      <c r="D132" s="202"/>
      <c r="E132" s="202"/>
      <c r="F132" s="202"/>
      <c r="G132" s="203"/>
      <c r="H132" s="53">
        <v>972</v>
      </c>
      <c r="I132" s="65">
        <v>709</v>
      </c>
      <c r="J132" s="158" t="s">
        <v>179</v>
      </c>
      <c r="K132" s="56">
        <v>240</v>
      </c>
      <c r="L132" s="68">
        <v>3625</v>
      </c>
      <c r="M132" s="57">
        <v>3340.5</v>
      </c>
    </row>
    <row r="133" spans="1:14" ht="59.4" customHeight="1" x14ac:dyDescent="0.25">
      <c r="A133" s="239" t="s">
        <v>167</v>
      </c>
      <c r="B133" s="240"/>
      <c r="C133" s="240"/>
      <c r="D133" s="240"/>
      <c r="E133" s="240"/>
      <c r="F133" s="240"/>
      <c r="G133" s="241"/>
      <c r="H133" s="140">
        <v>972</v>
      </c>
      <c r="I133" s="169">
        <v>709</v>
      </c>
      <c r="J133" s="167" t="s">
        <v>168</v>
      </c>
      <c r="K133" s="143"/>
      <c r="L133" s="184">
        <f>L134</f>
        <v>80</v>
      </c>
      <c r="M133" s="184">
        <f>M134</f>
        <v>6</v>
      </c>
    </row>
    <row r="134" spans="1:14" ht="28.2" customHeight="1" x14ac:dyDescent="0.25">
      <c r="A134" s="198" t="s">
        <v>158</v>
      </c>
      <c r="B134" s="199"/>
      <c r="C134" s="199"/>
      <c r="D134" s="199"/>
      <c r="E134" s="199"/>
      <c r="F134" s="199"/>
      <c r="G134" s="200"/>
      <c r="H134" s="47">
        <v>972</v>
      </c>
      <c r="I134" s="63">
        <v>709</v>
      </c>
      <c r="J134" s="157" t="s">
        <v>168</v>
      </c>
      <c r="K134" s="50">
        <v>200</v>
      </c>
      <c r="L134" s="174">
        <f>L135</f>
        <v>80</v>
      </c>
      <c r="M134" s="174">
        <f>M135</f>
        <v>6</v>
      </c>
    </row>
    <row r="135" spans="1:14" ht="26.25" customHeight="1" x14ac:dyDescent="0.25">
      <c r="A135" s="201" t="s">
        <v>160</v>
      </c>
      <c r="B135" s="202"/>
      <c r="C135" s="202"/>
      <c r="D135" s="202"/>
      <c r="E135" s="202"/>
      <c r="F135" s="202"/>
      <c r="G135" s="203"/>
      <c r="H135" s="53">
        <v>972</v>
      </c>
      <c r="I135" s="65">
        <v>709</v>
      </c>
      <c r="J135" s="158" t="s">
        <v>168</v>
      </c>
      <c r="K135" s="56">
        <v>240</v>
      </c>
      <c r="L135" s="68">
        <v>80</v>
      </c>
      <c r="M135" s="57">
        <v>6</v>
      </c>
    </row>
    <row r="136" spans="1:14" ht="18.75" customHeight="1" x14ac:dyDescent="0.25">
      <c r="A136" s="213" t="s">
        <v>31</v>
      </c>
      <c r="B136" s="214"/>
      <c r="C136" s="214"/>
      <c r="D136" s="214"/>
      <c r="E136" s="214"/>
      <c r="F136" s="214"/>
      <c r="G136" s="215"/>
      <c r="H136" s="28">
        <v>972</v>
      </c>
      <c r="I136" s="29">
        <v>800</v>
      </c>
      <c r="J136" s="161"/>
      <c r="K136" s="31"/>
      <c r="L136" s="172">
        <f>L137</f>
        <v>11475</v>
      </c>
      <c r="M136" s="172">
        <f>M137</f>
        <v>10854.9</v>
      </c>
    </row>
    <row r="137" spans="1:14" ht="19.5" customHeight="1" x14ac:dyDescent="0.25">
      <c r="A137" s="222" t="s">
        <v>146</v>
      </c>
      <c r="B137" s="223"/>
      <c r="C137" s="223"/>
      <c r="D137" s="223"/>
      <c r="E137" s="223"/>
      <c r="F137" s="223"/>
      <c r="G137" s="224"/>
      <c r="H137" s="33">
        <v>972</v>
      </c>
      <c r="I137" s="34">
        <v>804</v>
      </c>
      <c r="J137" s="159"/>
      <c r="K137" s="36"/>
      <c r="L137" s="173">
        <f>L138+L141</f>
        <v>11475</v>
      </c>
      <c r="M137" s="173">
        <f>M138+M141</f>
        <v>10854.9</v>
      </c>
    </row>
    <row r="138" spans="1:14" ht="38.25" customHeight="1" x14ac:dyDescent="0.25">
      <c r="A138" s="195" t="s">
        <v>147</v>
      </c>
      <c r="B138" s="196"/>
      <c r="C138" s="196"/>
      <c r="D138" s="196"/>
      <c r="E138" s="196"/>
      <c r="F138" s="196"/>
      <c r="G138" s="197"/>
      <c r="H138" s="40">
        <v>972</v>
      </c>
      <c r="I138" s="61">
        <v>804</v>
      </c>
      <c r="J138" s="156" t="s">
        <v>148</v>
      </c>
      <c r="K138" s="40"/>
      <c r="L138" s="77">
        <f>L139</f>
        <v>8840</v>
      </c>
      <c r="M138" s="77">
        <f>M139</f>
        <v>8338.2999999999993</v>
      </c>
    </row>
    <row r="139" spans="1:14" ht="23.25" customHeight="1" x14ac:dyDescent="0.25">
      <c r="A139" s="198" t="s">
        <v>158</v>
      </c>
      <c r="B139" s="199"/>
      <c r="C139" s="199"/>
      <c r="D139" s="199"/>
      <c r="E139" s="199"/>
      <c r="F139" s="199"/>
      <c r="G139" s="200"/>
      <c r="H139" s="47">
        <v>972</v>
      </c>
      <c r="I139" s="63">
        <v>804</v>
      </c>
      <c r="J139" s="157" t="s">
        <v>148</v>
      </c>
      <c r="K139" s="50">
        <v>200</v>
      </c>
      <c r="L139" s="174">
        <f>L140</f>
        <v>8840</v>
      </c>
      <c r="M139" s="174">
        <f>M140</f>
        <v>8338.2999999999993</v>
      </c>
    </row>
    <row r="140" spans="1:14" ht="25.5" customHeight="1" x14ac:dyDescent="0.25">
      <c r="A140" s="201" t="s">
        <v>160</v>
      </c>
      <c r="B140" s="202"/>
      <c r="C140" s="202"/>
      <c r="D140" s="202"/>
      <c r="E140" s="202"/>
      <c r="F140" s="202"/>
      <c r="G140" s="203"/>
      <c r="H140" s="53">
        <v>972</v>
      </c>
      <c r="I140" s="65">
        <v>804</v>
      </c>
      <c r="J140" s="158" t="s">
        <v>148</v>
      </c>
      <c r="K140" s="56">
        <v>240</v>
      </c>
      <c r="L140" s="179">
        <v>8840</v>
      </c>
      <c r="M140" s="68">
        <v>8338.2999999999993</v>
      </c>
    </row>
    <row r="141" spans="1:14" ht="27" customHeight="1" x14ac:dyDescent="0.25">
      <c r="A141" s="195" t="s">
        <v>149</v>
      </c>
      <c r="B141" s="196"/>
      <c r="C141" s="196"/>
      <c r="D141" s="196"/>
      <c r="E141" s="196"/>
      <c r="F141" s="196"/>
      <c r="G141" s="197"/>
      <c r="H141" s="40">
        <v>972</v>
      </c>
      <c r="I141" s="61">
        <v>804</v>
      </c>
      <c r="J141" s="156" t="s">
        <v>180</v>
      </c>
      <c r="K141" s="40"/>
      <c r="L141" s="77">
        <f>L142</f>
        <v>2635</v>
      </c>
      <c r="M141" s="77">
        <f>M142</f>
        <v>2516.6</v>
      </c>
    </row>
    <row r="142" spans="1:14" ht="27.75" customHeight="1" x14ac:dyDescent="0.25">
      <c r="A142" s="198" t="s">
        <v>158</v>
      </c>
      <c r="B142" s="199"/>
      <c r="C142" s="199"/>
      <c r="D142" s="199"/>
      <c r="E142" s="199"/>
      <c r="F142" s="199"/>
      <c r="G142" s="200"/>
      <c r="H142" s="47">
        <v>972</v>
      </c>
      <c r="I142" s="63">
        <v>804</v>
      </c>
      <c r="J142" s="157" t="s">
        <v>180</v>
      </c>
      <c r="K142" s="50">
        <v>200</v>
      </c>
      <c r="L142" s="174">
        <f>L143</f>
        <v>2635</v>
      </c>
      <c r="M142" s="174">
        <f>M143</f>
        <v>2516.6</v>
      </c>
    </row>
    <row r="143" spans="1:14" s="18" customFormat="1" ht="24" customHeight="1" x14ac:dyDescent="0.25">
      <c r="A143" s="201" t="s">
        <v>160</v>
      </c>
      <c r="B143" s="202"/>
      <c r="C143" s="202"/>
      <c r="D143" s="202"/>
      <c r="E143" s="202"/>
      <c r="F143" s="202"/>
      <c r="G143" s="203"/>
      <c r="H143" s="53">
        <v>972</v>
      </c>
      <c r="I143" s="65">
        <v>804</v>
      </c>
      <c r="J143" s="158" t="s">
        <v>180</v>
      </c>
      <c r="K143" s="56">
        <v>240</v>
      </c>
      <c r="L143" s="179">
        <v>2635</v>
      </c>
      <c r="M143" s="68">
        <v>2516.6</v>
      </c>
      <c r="N143" s="17"/>
    </row>
    <row r="144" spans="1:14" ht="20.25" customHeight="1" x14ac:dyDescent="0.25">
      <c r="A144" s="213" t="s">
        <v>24</v>
      </c>
      <c r="B144" s="214"/>
      <c r="C144" s="214"/>
      <c r="D144" s="214"/>
      <c r="E144" s="214"/>
      <c r="F144" s="214"/>
      <c r="G144" s="215"/>
      <c r="H144" s="28">
        <v>972</v>
      </c>
      <c r="I144" s="29">
        <v>1000</v>
      </c>
      <c r="J144" s="161"/>
      <c r="K144" s="31"/>
      <c r="L144" s="172">
        <f>L145+L149+L153</f>
        <v>19452.599999999999</v>
      </c>
      <c r="M144" s="172">
        <f>M145+M149+M153</f>
        <v>18784.800000000003</v>
      </c>
    </row>
    <row r="145" spans="1:22" ht="18" customHeight="1" x14ac:dyDescent="0.25">
      <c r="A145" s="222" t="s">
        <v>108</v>
      </c>
      <c r="B145" s="223"/>
      <c r="C145" s="223"/>
      <c r="D145" s="223"/>
      <c r="E145" s="223"/>
      <c r="F145" s="223"/>
      <c r="G145" s="224"/>
      <c r="H145" s="33">
        <v>972</v>
      </c>
      <c r="I145" s="34">
        <v>1001</v>
      </c>
      <c r="J145" s="159"/>
      <c r="K145" s="36" t="s">
        <v>3</v>
      </c>
      <c r="L145" s="173">
        <f t="shared" ref="L145:M147" si="9">L146</f>
        <v>999.7</v>
      </c>
      <c r="M145" s="173">
        <f t="shared" si="9"/>
        <v>999.6</v>
      </c>
    </row>
    <row r="146" spans="1:22" s="18" customFormat="1" ht="42.75" customHeight="1" x14ac:dyDescent="0.25">
      <c r="A146" s="195" t="s">
        <v>150</v>
      </c>
      <c r="B146" s="196"/>
      <c r="C146" s="196"/>
      <c r="D146" s="196"/>
      <c r="E146" s="196"/>
      <c r="F146" s="196"/>
      <c r="G146" s="197"/>
      <c r="H146" s="40">
        <v>972</v>
      </c>
      <c r="I146" s="41">
        <v>1001</v>
      </c>
      <c r="J146" s="156" t="s">
        <v>151</v>
      </c>
      <c r="K146" s="43"/>
      <c r="L146" s="77">
        <f t="shared" si="9"/>
        <v>999.7</v>
      </c>
      <c r="M146" s="77">
        <f t="shared" si="9"/>
        <v>999.6</v>
      </c>
      <c r="N146" s="17"/>
    </row>
    <row r="147" spans="1:22" s="18" customFormat="1" ht="19.5" customHeight="1" x14ac:dyDescent="0.25">
      <c r="A147" s="204" t="s">
        <v>117</v>
      </c>
      <c r="B147" s="205"/>
      <c r="C147" s="205"/>
      <c r="D147" s="205"/>
      <c r="E147" s="205"/>
      <c r="F147" s="205"/>
      <c r="G147" s="206"/>
      <c r="H147" s="47">
        <v>972</v>
      </c>
      <c r="I147" s="48">
        <v>1001</v>
      </c>
      <c r="J147" s="157" t="s">
        <v>151</v>
      </c>
      <c r="K147" s="50">
        <v>300</v>
      </c>
      <c r="L147" s="174">
        <f t="shared" si="9"/>
        <v>999.7</v>
      </c>
      <c r="M147" s="174">
        <f t="shared" si="9"/>
        <v>999.6</v>
      </c>
      <c r="N147" s="17"/>
    </row>
    <row r="148" spans="1:22" ht="18" customHeight="1" x14ac:dyDescent="0.25">
      <c r="A148" s="201" t="s">
        <v>161</v>
      </c>
      <c r="B148" s="202"/>
      <c r="C148" s="202"/>
      <c r="D148" s="202"/>
      <c r="E148" s="202"/>
      <c r="F148" s="202"/>
      <c r="G148" s="203"/>
      <c r="H148" s="53">
        <v>972</v>
      </c>
      <c r="I148" s="54">
        <v>1001</v>
      </c>
      <c r="J148" s="158" t="s">
        <v>151</v>
      </c>
      <c r="K148" s="56">
        <v>310</v>
      </c>
      <c r="L148" s="68">
        <v>999.7</v>
      </c>
      <c r="M148" s="68">
        <v>999.6</v>
      </c>
    </row>
    <row r="149" spans="1:22" ht="18" customHeight="1" x14ac:dyDescent="0.25">
      <c r="A149" s="222" t="s">
        <v>53</v>
      </c>
      <c r="B149" s="223"/>
      <c r="C149" s="223"/>
      <c r="D149" s="223"/>
      <c r="E149" s="223"/>
      <c r="F149" s="223"/>
      <c r="G149" s="224"/>
      <c r="H149" s="33">
        <v>972</v>
      </c>
      <c r="I149" s="34">
        <v>1003</v>
      </c>
      <c r="J149" s="159"/>
      <c r="K149" s="36"/>
      <c r="L149" s="173">
        <f t="shared" ref="L149:M151" si="10">L150</f>
        <v>1789.9</v>
      </c>
      <c r="M149" s="173">
        <f t="shared" si="10"/>
        <v>1789.8</v>
      </c>
    </row>
    <row r="150" spans="1:22" ht="73.2" customHeight="1" x14ac:dyDescent="0.25">
      <c r="A150" s="195" t="s">
        <v>152</v>
      </c>
      <c r="B150" s="196"/>
      <c r="C150" s="196"/>
      <c r="D150" s="196"/>
      <c r="E150" s="196"/>
      <c r="F150" s="196"/>
      <c r="G150" s="197"/>
      <c r="H150" s="40">
        <v>972</v>
      </c>
      <c r="I150" s="41">
        <v>1003</v>
      </c>
      <c r="J150" s="156" t="s">
        <v>153</v>
      </c>
      <c r="K150" s="43"/>
      <c r="L150" s="77">
        <f t="shared" si="10"/>
        <v>1789.9</v>
      </c>
      <c r="M150" s="77">
        <f t="shared" si="10"/>
        <v>1789.8</v>
      </c>
    </row>
    <row r="151" spans="1:22" ht="18" customHeight="1" x14ac:dyDescent="0.25">
      <c r="A151" s="204" t="s">
        <v>117</v>
      </c>
      <c r="B151" s="205"/>
      <c r="C151" s="205"/>
      <c r="D151" s="205"/>
      <c r="E151" s="205"/>
      <c r="F151" s="205"/>
      <c r="G151" s="206"/>
      <c r="H151" s="47">
        <v>972</v>
      </c>
      <c r="I151" s="48">
        <v>1003</v>
      </c>
      <c r="J151" s="157" t="s">
        <v>153</v>
      </c>
      <c r="K151" s="50">
        <v>300</v>
      </c>
      <c r="L151" s="174">
        <f t="shared" si="10"/>
        <v>1789.9</v>
      </c>
      <c r="M151" s="174">
        <f t="shared" si="10"/>
        <v>1789.8</v>
      </c>
    </row>
    <row r="152" spans="1:22" ht="18" customHeight="1" x14ac:dyDescent="0.25">
      <c r="A152" s="201" t="s">
        <v>161</v>
      </c>
      <c r="B152" s="202"/>
      <c r="C152" s="202"/>
      <c r="D152" s="202"/>
      <c r="E152" s="202"/>
      <c r="F152" s="202"/>
      <c r="G152" s="203"/>
      <c r="H152" s="53">
        <v>972</v>
      </c>
      <c r="I152" s="54">
        <v>1003</v>
      </c>
      <c r="J152" s="158" t="s">
        <v>153</v>
      </c>
      <c r="K152" s="56">
        <v>310</v>
      </c>
      <c r="L152" s="68">
        <v>1789.9</v>
      </c>
      <c r="M152" s="68">
        <v>1789.8</v>
      </c>
    </row>
    <row r="153" spans="1:22" s="18" customFormat="1" ht="17.25" customHeight="1" x14ac:dyDescent="0.25">
      <c r="A153" s="222" t="s">
        <v>8</v>
      </c>
      <c r="B153" s="223"/>
      <c r="C153" s="223"/>
      <c r="D153" s="223"/>
      <c r="E153" s="223"/>
      <c r="F153" s="223"/>
      <c r="G153" s="224"/>
      <c r="H153" s="33">
        <v>972</v>
      </c>
      <c r="I153" s="34">
        <v>1004</v>
      </c>
      <c r="J153" s="159"/>
      <c r="K153" s="36" t="s">
        <v>3</v>
      </c>
      <c r="L153" s="173">
        <f>L154+L157</f>
        <v>16663</v>
      </c>
      <c r="M153" s="173">
        <f>M154+M157</f>
        <v>15995.400000000001</v>
      </c>
      <c r="N153" s="17"/>
    </row>
    <row r="154" spans="1:22" ht="54" customHeight="1" x14ac:dyDescent="0.25">
      <c r="A154" s="195" t="s">
        <v>154</v>
      </c>
      <c r="B154" s="196"/>
      <c r="C154" s="196"/>
      <c r="D154" s="196"/>
      <c r="E154" s="196"/>
      <c r="F154" s="196"/>
      <c r="G154" s="197"/>
      <c r="H154" s="40">
        <v>972</v>
      </c>
      <c r="I154" s="41">
        <v>1004</v>
      </c>
      <c r="J154" s="162" t="s">
        <v>103</v>
      </c>
      <c r="K154" s="43"/>
      <c r="L154" s="77">
        <f>L155</f>
        <v>12459.6</v>
      </c>
      <c r="M154" s="77">
        <f>M155</f>
        <v>11871.7</v>
      </c>
    </row>
    <row r="155" spans="1:22" ht="17.25" customHeight="1" x14ac:dyDescent="0.25">
      <c r="A155" s="204" t="s">
        <v>117</v>
      </c>
      <c r="B155" s="205"/>
      <c r="C155" s="205"/>
      <c r="D155" s="205"/>
      <c r="E155" s="205"/>
      <c r="F155" s="205"/>
      <c r="G155" s="206"/>
      <c r="H155" s="47">
        <v>972</v>
      </c>
      <c r="I155" s="48">
        <v>1004</v>
      </c>
      <c r="J155" s="163" t="s">
        <v>103</v>
      </c>
      <c r="K155" s="50">
        <v>300</v>
      </c>
      <c r="L155" s="174">
        <f>L156</f>
        <v>12459.6</v>
      </c>
      <c r="M155" s="174">
        <f>M156</f>
        <v>11871.7</v>
      </c>
    </row>
    <row r="156" spans="1:22" ht="17.25" customHeight="1" x14ac:dyDescent="0.25">
      <c r="A156" s="201" t="s">
        <v>161</v>
      </c>
      <c r="B156" s="202"/>
      <c r="C156" s="202"/>
      <c r="D156" s="202"/>
      <c r="E156" s="202"/>
      <c r="F156" s="202"/>
      <c r="G156" s="203"/>
      <c r="H156" s="53">
        <v>972</v>
      </c>
      <c r="I156" s="54">
        <v>1004</v>
      </c>
      <c r="J156" s="164" t="s">
        <v>103</v>
      </c>
      <c r="K156" s="56">
        <v>310</v>
      </c>
      <c r="L156" s="68">
        <v>12459.6</v>
      </c>
      <c r="M156" s="68">
        <v>11871.7</v>
      </c>
    </row>
    <row r="157" spans="1:22" s="18" customFormat="1" ht="39.75" customHeight="1" x14ac:dyDescent="0.25">
      <c r="A157" s="195" t="s">
        <v>155</v>
      </c>
      <c r="B157" s="196"/>
      <c r="C157" s="196"/>
      <c r="D157" s="196"/>
      <c r="E157" s="196"/>
      <c r="F157" s="196"/>
      <c r="G157" s="197"/>
      <c r="H157" s="40">
        <v>972</v>
      </c>
      <c r="I157" s="41">
        <v>1004</v>
      </c>
      <c r="J157" s="162" t="s">
        <v>104</v>
      </c>
      <c r="K157" s="43"/>
      <c r="L157" s="77">
        <f>L158</f>
        <v>4203.3999999999996</v>
      </c>
      <c r="M157" s="77">
        <f>M158</f>
        <v>4123.7</v>
      </c>
      <c r="N157" s="17"/>
    </row>
    <row r="158" spans="1:22" ht="18" customHeight="1" x14ac:dyDescent="0.25">
      <c r="A158" s="204" t="s">
        <v>117</v>
      </c>
      <c r="B158" s="205"/>
      <c r="C158" s="205"/>
      <c r="D158" s="205"/>
      <c r="E158" s="205"/>
      <c r="F158" s="205"/>
      <c r="G158" s="206"/>
      <c r="H158" s="47">
        <v>972</v>
      </c>
      <c r="I158" s="48">
        <v>1004</v>
      </c>
      <c r="J158" s="163" t="s">
        <v>104</v>
      </c>
      <c r="K158" s="50">
        <v>300</v>
      </c>
      <c r="L158" s="174">
        <f>L159</f>
        <v>4203.3999999999996</v>
      </c>
      <c r="M158" s="174">
        <f>M159</f>
        <v>4123.7</v>
      </c>
    </row>
    <row r="159" spans="1:22" ht="27" customHeight="1" x14ac:dyDescent="0.4">
      <c r="A159" s="207" t="s">
        <v>162</v>
      </c>
      <c r="B159" s="208"/>
      <c r="C159" s="208"/>
      <c r="D159" s="208"/>
      <c r="E159" s="208"/>
      <c r="F159" s="208"/>
      <c r="G159" s="209"/>
      <c r="H159" s="53">
        <v>972</v>
      </c>
      <c r="I159" s="54">
        <v>1004</v>
      </c>
      <c r="J159" s="164" t="s">
        <v>104</v>
      </c>
      <c r="K159" s="56">
        <v>320</v>
      </c>
      <c r="L159" s="68">
        <v>4203.3999999999996</v>
      </c>
      <c r="M159" s="68">
        <v>4123.7</v>
      </c>
      <c r="V159" s="4"/>
    </row>
    <row r="160" spans="1:22" ht="20.25" customHeight="1" x14ac:dyDescent="0.25">
      <c r="A160" s="213" t="s">
        <v>29</v>
      </c>
      <c r="B160" s="214"/>
      <c r="C160" s="214"/>
      <c r="D160" s="214"/>
      <c r="E160" s="214"/>
      <c r="F160" s="214"/>
      <c r="G160" s="215"/>
      <c r="H160" s="28">
        <v>972</v>
      </c>
      <c r="I160" s="29">
        <v>1100</v>
      </c>
      <c r="J160" s="161"/>
      <c r="K160" s="31"/>
      <c r="L160" s="172">
        <f t="shared" ref="L160:M163" si="11">L161</f>
        <v>2810</v>
      </c>
      <c r="M160" s="172">
        <f t="shared" si="11"/>
        <v>2394</v>
      </c>
    </row>
    <row r="161" spans="1:14" s="18" customFormat="1" ht="18" customHeight="1" x14ac:dyDescent="0.25">
      <c r="A161" s="222" t="s">
        <v>41</v>
      </c>
      <c r="B161" s="223"/>
      <c r="C161" s="223"/>
      <c r="D161" s="223"/>
      <c r="E161" s="223"/>
      <c r="F161" s="223"/>
      <c r="G161" s="224"/>
      <c r="H161" s="33">
        <v>972</v>
      </c>
      <c r="I161" s="34">
        <v>1101</v>
      </c>
      <c r="J161" s="159"/>
      <c r="K161" s="36"/>
      <c r="L161" s="173">
        <f t="shared" si="11"/>
        <v>2810</v>
      </c>
      <c r="M161" s="173">
        <f t="shared" si="11"/>
        <v>2394</v>
      </c>
      <c r="N161" s="17"/>
    </row>
    <row r="162" spans="1:14" ht="70.8" customHeight="1" x14ac:dyDescent="0.25">
      <c r="A162" s="195" t="s">
        <v>156</v>
      </c>
      <c r="B162" s="196"/>
      <c r="C162" s="196"/>
      <c r="D162" s="196"/>
      <c r="E162" s="196"/>
      <c r="F162" s="196"/>
      <c r="G162" s="197"/>
      <c r="H162" s="40">
        <v>972</v>
      </c>
      <c r="I162" s="61">
        <v>1101</v>
      </c>
      <c r="J162" s="162" t="s">
        <v>181</v>
      </c>
      <c r="K162" s="40"/>
      <c r="L162" s="178">
        <f t="shared" si="11"/>
        <v>2810</v>
      </c>
      <c r="M162" s="178">
        <f t="shared" si="11"/>
        <v>2394</v>
      </c>
    </row>
    <row r="163" spans="1:14" ht="27.75" customHeight="1" x14ac:dyDescent="0.25">
      <c r="A163" s="198" t="s">
        <v>158</v>
      </c>
      <c r="B163" s="199"/>
      <c r="C163" s="199"/>
      <c r="D163" s="199"/>
      <c r="E163" s="199"/>
      <c r="F163" s="199"/>
      <c r="G163" s="200"/>
      <c r="H163" s="47">
        <v>972</v>
      </c>
      <c r="I163" s="63">
        <v>1101</v>
      </c>
      <c r="J163" s="163" t="s">
        <v>181</v>
      </c>
      <c r="K163" s="50">
        <v>200</v>
      </c>
      <c r="L163" s="180">
        <f t="shared" si="11"/>
        <v>2810</v>
      </c>
      <c r="M163" s="180">
        <f t="shared" si="11"/>
        <v>2394</v>
      </c>
    </row>
    <row r="164" spans="1:14" ht="26.25" customHeight="1" x14ac:dyDescent="0.25">
      <c r="A164" s="201" t="s">
        <v>160</v>
      </c>
      <c r="B164" s="202"/>
      <c r="C164" s="202"/>
      <c r="D164" s="202"/>
      <c r="E164" s="202"/>
      <c r="F164" s="202"/>
      <c r="G164" s="203"/>
      <c r="H164" s="53">
        <v>972</v>
      </c>
      <c r="I164" s="54">
        <v>1101</v>
      </c>
      <c r="J164" s="164" t="s">
        <v>181</v>
      </c>
      <c r="K164" s="56">
        <v>240</v>
      </c>
      <c r="L164" s="179">
        <v>2810</v>
      </c>
      <c r="M164" s="68">
        <v>2394</v>
      </c>
    </row>
    <row r="165" spans="1:14" ht="19.5" customHeight="1" x14ac:dyDescent="0.25">
      <c r="A165" s="213" t="s">
        <v>36</v>
      </c>
      <c r="B165" s="214"/>
      <c r="C165" s="214"/>
      <c r="D165" s="214"/>
      <c r="E165" s="214"/>
      <c r="F165" s="214"/>
      <c r="G165" s="215"/>
      <c r="H165" s="28">
        <v>972</v>
      </c>
      <c r="I165" s="29">
        <v>1200</v>
      </c>
      <c r="J165" s="161"/>
      <c r="K165" s="31"/>
      <c r="L165" s="172">
        <f t="shared" ref="L165:M168" si="12">L166</f>
        <v>2500</v>
      </c>
      <c r="M165" s="172">
        <f t="shared" si="12"/>
        <v>2261.6999999999998</v>
      </c>
    </row>
    <row r="166" spans="1:14" s="18" customFormat="1" ht="17.25" customHeight="1" x14ac:dyDescent="0.25">
      <c r="A166" s="216" t="s">
        <v>40</v>
      </c>
      <c r="B166" s="217"/>
      <c r="C166" s="217"/>
      <c r="D166" s="217"/>
      <c r="E166" s="217"/>
      <c r="F166" s="217"/>
      <c r="G166" s="218"/>
      <c r="H166" s="33">
        <v>972</v>
      </c>
      <c r="I166" s="34">
        <v>1202</v>
      </c>
      <c r="J166" s="159"/>
      <c r="K166" s="36"/>
      <c r="L166" s="173">
        <f t="shared" si="12"/>
        <v>2500</v>
      </c>
      <c r="M166" s="173">
        <f t="shared" si="12"/>
        <v>2261.6999999999998</v>
      </c>
      <c r="N166" s="17"/>
    </row>
    <row r="167" spans="1:14" ht="105" customHeight="1" x14ac:dyDescent="0.25">
      <c r="A167" s="219" t="s">
        <v>157</v>
      </c>
      <c r="B167" s="220"/>
      <c r="C167" s="220"/>
      <c r="D167" s="220"/>
      <c r="E167" s="220"/>
      <c r="F167" s="220"/>
      <c r="G167" s="221"/>
      <c r="H167" s="191">
        <v>972</v>
      </c>
      <c r="I167" s="61">
        <v>1202</v>
      </c>
      <c r="J167" s="162" t="s">
        <v>182</v>
      </c>
      <c r="K167" s="43"/>
      <c r="L167" s="178">
        <f t="shared" si="12"/>
        <v>2500</v>
      </c>
      <c r="M167" s="178">
        <f t="shared" si="12"/>
        <v>2261.6999999999998</v>
      </c>
    </row>
    <row r="168" spans="1:14" ht="26.25" customHeight="1" x14ac:dyDescent="0.25">
      <c r="A168" s="198" t="s">
        <v>158</v>
      </c>
      <c r="B168" s="199"/>
      <c r="C168" s="199"/>
      <c r="D168" s="199"/>
      <c r="E168" s="199"/>
      <c r="F168" s="199"/>
      <c r="G168" s="200"/>
      <c r="H168" s="47">
        <v>972</v>
      </c>
      <c r="I168" s="63">
        <v>1202</v>
      </c>
      <c r="J168" s="163" t="s">
        <v>182</v>
      </c>
      <c r="K168" s="50">
        <v>200</v>
      </c>
      <c r="L168" s="180">
        <f t="shared" si="12"/>
        <v>2500</v>
      </c>
      <c r="M168" s="180">
        <f t="shared" si="12"/>
        <v>2261.6999999999998</v>
      </c>
    </row>
    <row r="169" spans="1:14" ht="24.75" customHeight="1" x14ac:dyDescent="0.25">
      <c r="A169" s="201" t="s">
        <v>160</v>
      </c>
      <c r="B169" s="202"/>
      <c r="C169" s="202"/>
      <c r="D169" s="202"/>
      <c r="E169" s="202"/>
      <c r="F169" s="202"/>
      <c r="G169" s="203"/>
      <c r="H169" s="53">
        <v>972</v>
      </c>
      <c r="I169" s="65">
        <v>1202</v>
      </c>
      <c r="J169" s="164" t="s">
        <v>182</v>
      </c>
      <c r="K169" s="56">
        <v>240</v>
      </c>
      <c r="L169" s="179">
        <v>2500</v>
      </c>
      <c r="M169" s="68">
        <v>2261.6999999999998</v>
      </c>
    </row>
    <row r="170" spans="1:14" ht="15.6" x14ac:dyDescent="0.25">
      <c r="A170" s="210" t="s">
        <v>2</v>
      </c>
      <c r="B170" s="211"/>
      <c r="C170" s="211"/>
      <c r="D170" s="211"/>
      <c r="E170" s="211"/>
      <c r="F170" s="211"/>
      <c r="G170" s="211"/>
      <c r="H170" s="211"/>
      <c r="I170" s="211"/>
      <c r="J170" s="211"/>
      <c r="K170" s="212"/>
      <c r="L170" s="178">
        <f>L46+L36+L16</f>
        <v>172019.3</v>
      </c>
      <c r="M170" s="178">
        <f>M46+M36+M16</f>
        <v>160874.9</v>
      </c>
    </row>
    <row r="171" spans="1:14" ht="44.25" customHeight="1" x14ac:dyDescent="0.25">
      <c r="F171" s="190"/>
    </row>
    <row r="172" spans="1:14" ht="33" customHeight="1" x14ac:dyDescent="0.25"/>
    <row r="173" spans="1:14" ht="27.75" customHeight="1" x14ac:dyDescent="0.25"/>
  </sheetData>
  <dataConsolidate/>
  <mergeCells count="168">
    <mergeCell ref="A118:G118"/>
    <mergeCell ref="A111:G111"/>
    <mergeCell ref="A112:G112"/>
    <mergeCell ref="A116:G116"/>
    <mergeCell ref="A117:G117"/>
    <mergeCell ref="A113:G113"/>
    <mergeCell ref="A114:G114"/>
    <mergeCell ref="A115:G115"/>
    <mergeCell ref="A119:G119"/>
    <mergeCell ref="A120:G120"/>
    <mergeCell ref="A126:G126"/>
    <mergeCell ref="A127:G127"/>
    <mergeCell ref="A128:G128"/>
    <mergeCell ref="A129:G129"/>
    <mergeCell ref="A130:G130"/>
    <mergeCell ref="A131:G131"/>
    <mergeCell ref="A132:G132"/>
    <mergeCell ref="A122:G122"/>
    <mergeCell ref="A123:G123"/>
    <mergeCell ref="A124:G124"/>
    <mergeCell ref="A125:G125"/>
    <mergeCell ref="A133:G133"/>
    <mergeCell ref="A134:G134"/>
    <mergeCell ref="A121:G121"/>
    <mergeCell ref="A50:G50"/>
    <mergeCell ref="A51:G51"/>
    <mergeCell ref="A52:G52"/>
    <mergeCell ref="A53:G53"/>
    <mergeCell ref="A54:G54"/>
    <mergeCell ref="A67:G67"/>
    <mergeCell ref="A68:G68"/>
    <mergeCell ref="A63:G63"/>
    <mergeCell ref="A64:G64"/>
    <mergeCell ref="A65:G65"/>
    <mergeCell ref="A66:G66"/>
    <mergeCell ref="A55:G55"/>
    <mergeCell ref="A56:G56"/>
    <mergeCell ref="A57:G57"/>
    <mergeCell ref="A59:G59"/>
    <mergeCell ref="A60:G60"/>
    <mergeCell ref="A61:G61"/>
    <mergeCell ref="A72:G72"/>
    <mergeCell ref="A93:G93"/>
    <mergeCell ref="A94:G94"/>
    <mergeCell ref="A69:G69"/>
    <mergeCell ref="A38:G38"/>
    <mergeCell ref="A39:G39"/>
    <mergeCell ref="A34:G34"/>
    <mergeCell ref="A35:G35"/>
    <mergeCell ref="A62:G62"/>
    <mergeCell ref="A40:G40"/>
    <mergeCell ref="A41:G41"/>
    <mergeCell ref="A42:G42"/>
    <mergeCell ref="A43:G43"/>
    <mergeCell ref="A46:G46"/>
    <mergeCell ref="A47:G47"/>
    <mergeCell ref="A48:G48"/>
    <mergeCell ref="A49:G49"/>
    <mergeCell ref="A44:G44"/>
    <mergeCell ref="A45:G45"/>
    <mergeCell ref="A58:G58"/>
    <mergeCell ref="A9:M9"/>
    <mergeCell ref="A10:M10"/>
    <mergeCell ref="A11:M11"/>
    <mergeCell ref="A12:M12"/>
    <mergeCell ref="I6:M6"/>
    <mergeCell ref="I1:M1"/>
    <mergeCell ref="I2:M2"/>
    <mergeCell ref="I3:M3"/>
    <mergeCell ref="I4:M4"/>
    <mergeCell ref="I5:M5"/>
    <mergeCell ref="A13:M13"/>
    <mergeCell ref="A14:M14"/>
    <mergeCell ref="A16:G16"/>
    <mergeCell ref="A17:G17"/>
    <mergeCell ref="A18:G18"/>
    <mergeCell ref="A15:G15"/>
    <mergeCell ref="A36:G36"/>
    <mergeCell ref="A37:G37"/>
    <mergeCell ref="A31:G31"/>
    <mergeCell ref="A32:G32"/>
    <mergeCell ref="A33:G33"/>
    <mergeCell ref="A26:G26"/>
    <mergeCell ref="A27:G27"/>
    <mergeCell ref="A28:G28"/>
    <mergeCell ref="A29:G29"/>
    <mergeCell ref="A30:G30"/>
    <mergeCell ref="A23:G23"/>
    <mergeCell ref="A24:G24"/>
    <mergeCell ref="A25:G25"/>
    <mergeCell ref="A19:G19"/>
    <mergeCell ref="A20:G20"/>
    <mergeCell ref="A21:G21"/>
    <mergeCell ref="A22:G22"/>
    <mergeCell ref="A70:G70"/>
    <mergeCell ref="A71:G71"/>
    <mergeCell ref="A95:G95"/>
    <mergeCell ref="A77:G77"/>
    <mergeCell ref="A78:G78"/>
    <mergeCell ref="A82:G82"/>
    <mergeCell ref="A83:G83"/>
    <mergeCell ref="A84:G84"/>
    <mergeCell ref="A86:G86"/>
    <mergeCell ref="A87:G87"/>
    <mergeCell ref="A85:G85"/>
    <mergeCell ref="A88:G88"/>
    <mergeCell ref="A89:G89"/>
    <mergeCell ref="A73:G73"/>
    <mergeCell ref="A74:G74"/>
    <mergeCell ref="A75:G75"/>
    <mergeCell ref="A91:G91"/>
    <mergeCell ref="A92:G92"/>
    <mergeCell ref="A98:G98"/>
    <mergeCell ref="A99:G99"/>
    <mergeCell ref="A100:G100"/>
    <mergeCell ref="A109:G109"/>
    <mergeCell ref="A110:G110"/>
    <mergeCell ref="A76:G76"/>
    <mergeCell ref="A90:G90"/>
    <mergeCell ref="A96:G96"/>
    <mergeCell ref="A97:G97"/>
    <mergeCell ref="A79:G79"/>
    <mergeCell ref="A80:G80"/>
    <mergeCell ref="A81:G81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35:G135"/>
    <mergeCell ref="A155:G155"/>
    <mergeCell ref="A142:G142"/>
    <mergeCell ref="A143:G143"/>
    <mergeCell ref="A144:G144"/>
    <mergeCell ref="A145:G145"/>
    <mergeCell ref="A146:G146"/>
    <mergeCell ref="A136:G136"/>
    <mergeCell ref="A137:G137"/>
    <mergeCell ref="A141:G141"/>
    <mergeCell ref="A147:G147"/>
    <mergeCell ref="A148:G148"/>
    <mergeCell ref="A153:G153"/>
    <mergeCell ref="A154:G154"/>
    <mergeCell ref="A138:G138"/>
    <mergeCell ref="A139:G139"/>
    <mergeCell ref="A140:G140"/>
    <mergeCell ref="A149:G149"/>
    <mergeCell ref="A150:G150"/>
    <mergeCell ref="A151:G151"/>
    <mergeCell ref="A152:G152"/>
    <mergeCell ref="A162:G162"/>
    <mergeCell ref="A163:G163"/>
    <mergeCell ref="A164:G164"/>
    <mergeCell ref="A156:G156"/>
    <mergeCell ref="A157:G157"/>
    <mergeCell ref="A158:G158"/>
    <mergeCell ref="A159:G159"/>
    <mergeCell ref="A170:K170"/>
    <mergeCell ref="A165:G165"/>
    <mergeCell ref="A166:G166"/>
    <mergeCell ref="A167:G167"/>
    <mergeCell ref="A168:G168"/>
    <mergeCell ref="A169:G169"/>
    <mergeCell ref="A160:G160"/>
    <mergeCell ref="A161:G161"/>
  </mergeCells>
  <dataValidations disablePrompts="1"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10:E10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42" t="s">
        <v>76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x14ac:dyDescent="0.25">
      <c r="A2" s="242" t="s">
        <v>74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x14ac:dyDescent="0.25">
      <c r="A3" s="242" t="s">
        <v>51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x14ac:dyDescent="0.25">
      <c r="A4" s="242" t="s">
        <v>50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x14ac:dyDescent="0.25">
      <c r="A5" s="242" t="s">
        <v>55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x14ac:dyDescent="0.25">
      <c r="A6" s="242" t="s">
        <v>100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</row>
    <row r="7" spans="1:12" x14ac:dyDescent="0.25">
      <c r="A7" s="126"/>
      <c r="B7" s="126"/>
      <c r="C7" s="126"/>
      <c r="D7" s="126"/>
      <c r="E7" s="126"/>
      <c r="F7" s="128"/>
      <c r="G7" s="129"/>
      <c r="H7" s="130"/>
      <c r="I7" s="131"/>
      <c r="J7" s="131"/>
      <c r="K7" s="131"/>
      <c r="L7" s="132"/>
    </row>
    <row r="8" spans="1:12" x14ac:dyDescent="0.25">
      <c r="A8" s="242" t="s">
        <v>76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spans="1:12" x14ac:dyDescent="0.25">
      <c r="A9" s="242" t="s">
        <v>74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</row>
    <row r="10" spans="1:12" x14ac:dyDescent="0.25">
      <c r="A10" s="242" t="s">
        <v>51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</row>
    <row r="11" spans="1:12" x14ac:dyDescent="0.25">
      <c r="A11" s="242" t="s">
        <v>50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</row>
    <row r="12" spans="1:12" x14ac:dyDescent="0.25">
      <c r="A12" s="242" t="s">
        <v>55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</row>
    <row r="13" spans="1:12" x14ac:dyDescent="0.25">
      <c r="A13" s="242" t="s">
        <v>81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</row>
    <row r="14" spans="1:12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2" ht="15.6" x14ac:dyDescent="0.25">
      <c r="A15" s="236" t="s">
        <v>99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</row>
    <row r="16" spans="1:12" ht="15.6" x14ac:dyDescent="0.25">
      <c r="A16" s="236" t="s">
        <v>52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</row>
    <row r="17" spans="1:12" ht="15.6" x14ac:dyDescent="0.25">
      <c r="A17" s="228" t="s">
        <v>78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15.6" x14ac:dyDescent="0.25">
      <c r="A18" s="133"/>
      <c r="B18" s="133"/>
      <c r="C18" s="133"/>
      <c r="D18" s="133"/>
      <c r="E18" s="133"/>
      <c r="F18" s="117"/>
      <c r="G18" s="117"/>
      <c r="H18" s="117"/>
      <c r="I18" s="117"/>
      <c r="J18" s="117"/>
      <c r="K18" s="117"/>
      <c r="L18" s="3"/>
    </row>
    <row r="19" spans="1:12" ht="30.6" x14ac:dyDescent="0.25">
      <c r="A19" s="118" t="s">
        <v>61</v>
      </c>
      <c r="B19" s="119" t="s">
        <v>62</v>
      </c>
      <c r="C19" s="119" t="s">
        <v>63</v>
      </c>
      <c r="D19" s="119" t="s">
        <v>64</v>
      </c>
      <c r="E19" s="119" t="s">
        <v>65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75</v>
      </c>
    </row>
    <row r="20" spans="1:12" ht="62.25" customHeight="1" x14ac:dyDescent="0.25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>
        <f>L21</f>
        <v>9671.2000000000007</v>
      </c>
    </row>
    <row r="21" spans="1:12" ht="30" customHeight="1" x14ac:dyDescent="0.25">
      <c r="A21" s="87" t="s">
        <v>10</v>
      </c>
      <c r="B21" s="88" t="s">
        <v>10</v>
      </c>
      <c r="C21" s="88"/>
      <c r="D21" s="88"/>
      <c r="E21" s="88"/>
      <c r="F21" s="27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>
        <f>L22+L25</f>
        <v>9671.2000000000007</v>
      </c>
    </row>
    <row r="22" spans="1:12" ht="55.5" customHeight="1" x14ac:dyDescent="0.25">
      <c r="A22" s="95" t="s">
        <v>10</v>
      </c>
      <c r="B22" s="96" t="s">
        <v>10</v>
      </c>
      <c r="C22" s="96" t="s">
        <v>10</v>
      </c>
      <c r="D22" s="96"/>
      <c r="E22" s="96"/>
      <c r="F22" s="32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>
        <f>L23</f>
        <v>1533.3</v>
      </c>
    </row>
    <row r="23" spans="1:12" ht="26.25" customHeight="1" x14ac:dyDescent="0.25">
      <c r="A23" s="118" t="s">
        <v>10</v>
      </c>
      <c r="B23" s="119" t="s">
        <v>10</v>
      </c>
      <c r="C23" s="119" t="s">
        <v>10</v>
      </c>
      <c r="D23" s="119" t="s">
        <v>10</v>
      </c>
      <c r="E23" s="119"/>
      <c r="F23" s="38"/>
      <c r="G23" s="39" t="s">
        <v>12</v>
      </c>
      <c r="H23" s="40">
        <v>891</v>
      </c>
      <c r="I23" s="41">
        <v>102</v>
      </c>
      <c r="J23" s="42">
        <v>20100</v>
      </c>
      <c r="K23" s="43"/>
      <c r="L23" s="44">
        <f>L24</f>
        <v>1533.3</v>
      </c>
    </row>
    <row r="24" spans="1:12" ht="92.25" customHeight="1" x14ac:dyDescent="0.25">
      <c r="A24" s="120" t="s">
        <v>10</v>
      </c>
      <c r="B24" s="121" t="s">
        <v>10</v>
      </c>
      <c r="C24" s="121" t="s">
        <v>10</v>
      </c>
      <c r="D24" s="121" t="s">
        <v>10</v>
      </c>
      <c r="E24" s="121" t="s">
        <v>10</v>
      </c>
      <c r="F24" s="45"/>
      <c r="G24" s="46" t="s">
        <v>83</v>
      </c>
      <c r="H24" s="47">
        <v>891</v>
      </c>
      <c r="I24" s="48">
        <v>102</v>
      </c>
      <c r="J24" s="49">
        <v>20100</v>
      </c>
      <c r="K24" s="50">
        <v>100</v>
      </c>
      <c r="L24" s="51">
        <f>Роспись!M20</f>
        <v>1533.3</v>
      </c>
    </row>
    <row r="25" spans="1:12" ht="75" customHeight="1" x14ac:dyDescent="0.25">
      <c r="A25" s="95" t="s">
        <v>10</v>
      </c>
      <c r="B25" s="96" t="s">
        <v>10</v>
      </c>
      <c r="C25" s="96" t="s">
        <v>1</v>
      </c>
      <c r="D25" s="96"/>
      <c r="E25" s="96"/>
      <c r="F25" s="32"/>
      <c r="G25" s="97" t="s">
        <v>30</v>
      </c>
      <c r="H25" s="98">
        <v>891</v>
      </c>
      <c r="I25" s="99">
        <v>103</v>
      </c>
      <c r="J25" s="100"/>
      <c r="K25" s="101"/>
      <c r="L25" s="102">
        <f>L26+L28+L30</f>
        <v>8137.9000000000005</v>
      </c>
    </row>
    <row r="26" spans="1:12" ht="51" customHeight="1" x14ac:dyDescent="0.25">
      <c r="A26" s="118" t="s">
        <v>10</v>
      </c>
      <c r="B26" s="119" t="s">
        <v>10</v>
      </c>
      <c r="C26" s="119" t="s">
        <v>1</v>
      </c>
      <c r="D26" s="119" t="s">
        <v>10</v>
      </c>
      <c r="E26" s="119"/>
      <c r="F26" s="38"/>
      <c r="G26" s="39" t="s">
        <v>97</v>
      </c>
      <c r="H26" s="40">
        <v>891</v>
      </c>
      <c r="I26" s="41">
        <v>103</v>
      </c>
      <c r="J26" s="42">
        <v>20301</v>
      </c>
      <c r="K26" s="43"/>
      <c r="L26" s="44">
        <f>L27</f>
        <v>2291.8000000000002</v>
      </c>
    </row>
    <row r="27" spans="1:12" ht="101.25" customHeight="1" x14ac:dyDescent="0.25">
      <c r="A27" s="120" t="s">
        <v>10</v>
      </c>
      <c r="B27" s="121" t="s">
        <v>10</v>
      </c>
      <c r="C27" s="121" t="s">
        <v>1</v>
      </c>
      <c r="D27" s="121" t="s">
        <v>10</v>
      </c>
      <c r="E27" s="121" t="s">
        <v>10</v>
      </c>
      <c r="F27" s="45"/>
      <c r="G27" s="46" t="s">
        <v>83</v>
      </c>
      <c r="H27" s="47">
        <v>891</v>
      </c>
      <c r="I27" s="48">
        <v>103</v>
      </c>
      <c r="J27" s="49">
        <v>20301</v>
      </c>
      <c r="K27" s="50">
        <v>100</v>
      </c>
      <c r="L27" s="51">
        <f>Роспись!M24</f>
        <v>2291.8000000000002</v>
      </c>
    </row>
    <row r="28" spans="1:12" ht="53.25" customHeight="1" x14ac:dyDescent="0.25">
      <c r="A28" s="118" t="s">
        <v>10</v>
      </c>
      <c r="B28" s="119" t="s">
        <v>10</v>
      </c>
      <c r="C28" s="119" t="s">
        <v>1</v>
      </c>
      <c r="D28" s="119" t="s">
        <v>1</v>
      </c>
      <c r="E28" s="119"/>
      <c r="F28" s="38"/>
      <c r="G28" s="58" t="s">
        <v>98</v>
      </c>
      <c r="H28" s="40">
        <v>891</v>
      </c>
      <c r="I28" s="41">
        <v>103</v>
      </c>
      <c r="J28" s="42">
        <v>20302</v>
      </c>
      <c r="K28" s="43"/>
      <c r="L28" s="44">
        <f>L29</f>
        <v>274.5</v>
      </c>
    </row>
    <row r="29" spans="1:12" ht="51.75" customHeight="1" x14ac:dyDescent="0.25">
      <c r="A29" s="120" t="s">
        <v>10</v>
      </c>
      <c r="B29" s="121" t="s">
        <v>10</v>
      </c>
      <c r="C29" s="121" t="s">
        <v>1</v>
      </c>
      <c r="D29" s="121" t="s">
        <v>1</v>
      </c>
      <c r="E29" s="121" t="s">
        <v>10</v>
      </c>
      <c r="F29" s="45"/>
      <c r="G29" s="60" t="s">
        <v>79</v>
      </c>
      <c r="H29" s="47">
        <v>891</v>
      </c>
      <c r="I29" s="48">
        <v>103</v>
      </c>
      <c r="J29" s="49">
        <v>20302</v>
      </c>
      <c r="K29" s="50">
        <v>200</v>
      </c>
      <c r="L29" s="51">
        <f>Роспись!M27</f>
        <v>274.5</v>
      </c>
    </row>
    <row r="30" spans="1:12" ht="42.75" customHeight="1" x14ac:dyDescent="0.25">
      <c r="A30" s="118" t="s">
        <v>10</v>
      </c>
      <c r="B30" s="119" t="s">
        <v>10</v>
      </c>
      <c r="C30" s="119" t="s">
        <v>1</v>
      </c>
      <c r="D30" s="119" t="s">
        <v>67</v>
      </c>
      <c r="E30" s="119"/>
      <c r="F30" s="38"/>
      <c r="G30" s="59" t="s">
        <v>13</v>
      </c>
      <c r="H30" s="40">
        <v>891</v>
      </c>
      <c r="I30" s="41">
        <v>103</v>
      </c>
      <c r="J30" s="42">
        <v>20400</v>
      </c>
      <c r="K30" s="43"/>
      <c r="L30" s="44">
        <f>L31+L32</f>
        <v>5571.6</v>
      </c>
    </row>
    <row r="31" spans="1:12" ht="96.75" customHeight="1" x14ac:dyDescent="0.25">
      <c r="A31" s="120" t="s">
        <v>10</v>
      </c>
      <c r="B31" s="121" t="s">
        <v>10</v>
      </c>
      <c r="C31" s="121" t="s">
        <v>1</v>
      </c>
      <c r="D31" s="121" t="s">
        <v>67</v>
      </c>
      <c r="E31" s="121" t="s">
        <v>10</v>
      </c>
      <c r="F31" s="45"/>
      <c r="G31" s="46" t="s">
        <v>83</v>
      </c>
      <c r="H31" s="47">
        <v>891</v>
      </c>
      <c r="I31" s="48">
        <v>103</v>
      </c>
      <c r="J31" s="49">
        <v>20400</v>
      </c>
      <c r="K31" s="50">
        <v>100</v>
      </c>
      <c r="L31" s="51">
        <f>Роспись!M30</f>
        <v>4055.6</v>
      </c>
    </row>
    <row r="32" spans="1:12" ht="56.25" customHeight="1" x14ac:dyDescent="0.25">
      <c r="A32" s="120" t="s">
        <v>10</v>
      </c>
      <c r="B32" s="121" t="s">
        <v>10</v>
      </c>
      <c r="C32" s="121" t="s">
        <v>1</v>
      </c>
      <c r="D32" s="121" t="s">
        <v>67</v>
      </c>
      <c r="E32" s="121" t="s">
        <v>1</v>
      </c>
      <c r="F32" s="45"/>
      <c r="G32" s="60" t="s">
        <v>79</v>
      </c>
      <c r="H32" s="47">
        <v>891</v>
      </c>
      <c r="I32" s="48">
        <v>103</v>
      </c>
      <c r="J32" s="49">
        <v>20400</v>
      </c>
      <c r="K32" s="50">
        <v>200</v>
      </c>
      <c r="L32" s="51">
        <f>Роспись!M32</f>
        <v>1516</v>
      </c>
    </row>
    <row r="33" spans="1:12" ht="57" customHeight="1" x14ac:dyDescent="0.25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5">
      <c r="A34" s="87" t="s">
        <v>1</v>
      </c>
      <c r="B34" s="88" t="s">
        <v>10</v>
      </c>
      <c r="C34" s="88"/>
      <c r="D34" s="88"/>
      <c r="E34" s="88"/>
      <c r="F34" s="27"/>
      <c r="G34" s="89" t="s">
        <v>38</v>
      </c>
      <c r="H34" s="90">
        <v>959</v>
      </c>
      <c r="I34" s="91">
        <v>100</v>
      </c>
      <c r="J34" s="92"/>
      <c r="K34" s="93"/>
      <c r="L34" s="94">
        <f>L35</f>
        <v>1593.8</v>
      </c>
    </row>
    <row r="35" spans="1:12" ht="36" customHeight="1" x14ac:dyDescent="0.25">
      <c r="A35" s="95" t="s">
        <v>1</v>
      </c>
      <c r="B35" s="96" t="s">
        <v>10</v>
      </c>
      <c r="C35" s="96" t="s">
        <v>10</v>
      </c>
      <c r="D35" s="96"/>
      <c r="E35" s="96"/>
      <c r="F35" s="32"/>
      <c r="G35" s="97" t="s">
        <v>17</v>
      </c>
      <c r="H35" s="98">
        <v>959</v>
      </c>
      <c r="I35" s="99">
        <v>107</v>
      </c>
      <c r="J35" s="100"/>
      <c r="K35" s="101"/>
      <c r="L35" s="102">
        <f>L36</f>
        <v>1593.8</v>
      </c>
    </row>
    <row r="36" spans="1:12" ht="36.75" customHeight="1" x14ac:dyDescent="0.25">
      <c r="A36" s="118" t="s">
        <v>1</v>
      </c>
      <c r="B36" s="119" t="s">
        <v>10</v>
      </c>
      <c r="C36" s="119" t="s">
        <v>10</v>
      </c>
      <c r="D36" s="119" t="s">
        <v>10</v>
      </c>
      <c r="E36" s="119"/>
      <c r="F36" s="38"/>
      <c r="G36" s="59" t="s">
        <v>18</v>
      </c>
      <c r="H36" s="40">
        <v>959</v>
      </c>
      <c r="I36" s="61">
        <v>107</v>
      </c>
      <c r="J36" s="62">
        <v>20700</v>
      </c>
      <c r="K36" s="43"/>
      <c r="L36" s="44">
        <f>L37+L38</f>
        <v>1593.8</v>
      </c>
    </row>
    <row r="37" spans="1:12" ht="99" customHeight="1" x14ac:dyDescent="0.25">
      <c r="A37" s="120" t="s">
        <v>1</v>
      </c>
      <c r="B37" s="121" t="s">
        <v>10</v>
      </c>
      <c r="C37" s="121" t="s">
        <v>10</v>
      </c>
      <c r="D37" s="121" t="s">
        <v>10</v>
      </c>
      <c r="E37" s="121" t="s">
        <v>10</v>
      </c>
      <c r="F37" s="45"/>
      <c r="G37" s="46" t="s">
        <v>83</v>
      </c>
      <c r="H37" s="47">
        <v>959</v>
      </c>
      <c r="I37" s="63">
        <v>107</v>
      </c>
      <c r="J37" s="64">
        <v>20700</v>
      </c>
      <c r="K37" s="50">
        <v>100</v>
      </c>
      <c r="L37" s="51">
        <f>Роспись!M40</f>
        <v>1290.0999999999999</v>
      </c>
    </row>
    <row r="38" spans="1:12" ht="46.5" customHeight="1" x14ac:dyDescent="0.25">
      <c r="A38" s="120" t="s">
        <v>1</v>
      </c>
      <c r="B38" s="121" t="s">
        <v>10</v>
      </c>
      <c r="C38" s="121" t="s">
        <v>10</v>
      </c>
      <c r="D38" s="121" t="s">
        <v>10</v>
      </c>
      <c r="E38" s="121" t="s">
        <v>1</v>
      </c>
      <c r="F38" s="45"/>
      <c r="G38" s="60" t="s">
        <v>79</v>
      </c>
      <c r="H38" s="47">
        <v>959</v>
      </c>
      <c r="I38" s="63">
        <v>107</v>
      </c>
      <c r="J38" s="64">
        <v>20700</v>
      </c>
      <c r="K38" s="50">
        <v>200</v>
      </c>
      <c r="L38" s="51">
        <f>Роспись!M42</f>
        <v>303.7</v>
      </c>
    </row>
    <row r="39" spans="1:12" ht="54.75" customHeight="1" x14ac:dyDescent="0.25">
      <c r="A39" s="105" t="s">
        <v>1</v>
      </c>
      <c r="B39" s="106" t="s">
        <v>10</v>
      </c>
      <c r="C39" s="106" t="s">
        <v>1</v>
      </c>
      <c r="D39" s="106"/>
      <c r="E39" s="106"/>
      <c r="F39" s="45"/>
      <c r="G39" s="59" t="s">
        <v>77</v>
      </c>
      <c r="H39" s="40">
        <v>959</v>
      </c>
      <c r="I39" s="61">
        <v>107</v>
      </c>
      <c r="J39" s="62">
        <v>200101</v>
      </c>
      <c r="K39" s="107"/>
      <c r="L39" s="108" t="e">
        <f>L40</f>
        <v>#REF!</v>
      </c>
    </row>
    <row r="40" spans="1:12" ht="54" customHeight="1" x14ac:dyDescent="0.25">
      <c r="A40" s="118" t="s">
        <v>1</v>
      </c>
      <c r="B40" s="119" t="s">
        <v>10</v>
      </c>
      <c r="C40" s="119" t="s">
        <v>1</v>
      </c>
      <c r="D40" s="119" t="s">
        <v>10</v>
      </c>
      <c r="E40" s="119"/>
      <c r="F40" s="45"/>
      <c r="G40" s="60" t="s">
        <v>79</v>
      </c>
      <c r="H40" s="47">
        <v>959</v>
      </c>
      <c r="I40" s="63">
        <v>107</v>
      </c>
      <c r="J40" s="64">
        <v>200101</v>
      </c>
      <c r="K40" s="50">
        <v>200</v>
      </c>
      <c r="L40" s="51" t="e">
        <f>Роспись!#REF!</f>
        <v>#REF!</v>
      </c>
    </row>
    <row r="41" spans="1:12" ht="63" customHeight="1" x14ac:dyDescent="0.25">
      <c r="A41" s="79" t="s">
        <v>67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5">
      <c r="A42" s="87" t="s">
        <v>67</v>
      </c>
      <c r="B42" s="88" t="s">
        <v>10</v>
      </c>
      <c r="C42" s="88"/>
      <c r="D42" s="88"/>
      <c r="E42" s="88"/>
      <c r="F42" s="27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5">
      <c r="A43" s="95" t="s">
        <v>67</v>
      </c>
      <c r="B43" s="96" t="s">
        <v>10</v>
      </c>
      <c r="C43" s="96" t="s">
        <v>10</v>
      </c>
      <c r="D43" s="96"/>
      <c r="E43" s="96"/>
      <c r="F43" s="32"/>
      <c r="G43" s="97" t="s">
        <v>66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5">
      <c r="A44" s="118" t="s">
        <v>67</v>
      </c>
      <c r="B44" s="119" t="s">
        <v>10</v>
      </c>
      <c r="C44" s="119" t="s">
        <v>10</v>
      </c>
      <c r="D44" s="119" t="s">
        <v>10</v>
      </c>
      <c r="E44" s="119"/>
      <c r="F44" s="38"/>
      <c r="G44" s="39" t="s">
        <v>14</v>
      </c>
      <c r="H44" s="40">
        <v>972</v>
      </c>
      <c r="I44" s="41">
        <v>104</v>
      </c>
      <c r="J44" s="42">
        <v>20500</v>
      </c>
      <c r="K44" s="43"/>
      <c r="L44" s="44">
        <f>L45</f>
        <v>1533.3</v>
      </c>
    </row>
    <row r="45" spans="1:12" ht="100.5" customHeight="1" x14ac:dyDescent="0.25">
      <c r="A45" s="120" t="s">
        <v>67</v>
      </c>
      <c r="B45" s="121" t="s">
        <v>10</v>
      </c>
      <c r="C45" s="121" t="s">
        <v>10</v>
      </c>
      <c r="D45" s="121" t="s">
        <v>10</v>
      </c>
      <c r="E45" s="121" t="s">
        <v>10</v>
      </c>
      <c r="F45" s="45"/>
      <c r="G45" s="46" t="s">
        <v>83</v>
      </c>
      <c r="H45" s="47">
        <v>972</v>
      </c>
      <c r="I45" s="48">
        <v>104</v>
      </c>
      <c r="J45" s="49">
        <v>20500</v>
      </c>
      <c r="K45" s="50">
        <v>100</v>
      </c>
      <c r="L45" s="51">
        <f>Роспись!M50</f>
        <v>1533.3</v>
      </c>
    </row>
    <row r="46" spans="1:12" ht="54.75" customHeight="1" x14ac:dyDescent="0.25">
      <c r="A46" s="118" t="s">
        <v>67</v>
      </c>
      <c r="B46" s="119" t="s">
        <v>10</v>
      </c>
      <c r="C46" s="119" t="s">
        <v>10</v>
      </c>
      <c r="D46" s="119" t="s">
        <v>1</v>
      </c>
      <c r="E46" s="119"/>
      <c r="F46" s="38"/>
      <c r="G46" s="58" t="s">
        <v>15</v>
      </c>
      <c r="H46" s="40">
        <v>972</v>
      </c>
      <c r="I46" s="41">
        <v>104</v>
      </c>
      <c r="J46" s="42">
        <v>20601</v>
      </c>
      <c r="K46" s="43"/>
      <c r="L46" s="44" t="e">
        <f>L47+L48+L49</f>
        <v>#REF!</v>
      </c>
    </row>
    <row r="47" spans="1:12" ht="97.5" customHeight="1" x14ac:dyDescent="0.25">
      <c r="A47" s="120" t="s">
        <v>67</v>
      </c>
      <c r="B47" s="121" t="s">
        <v>10</v>
      </c>
      <c r="C47" s="121" t="s">
        <v>10</v>
      </c>
      <c r="D47" s="121" t="s">
        <v>1</v>
      </c>
      <c r="E47" s="121" t="s">
        <v>10</v>
      </c>
      <c r="F47" s="45"/>
      <c r="G47" s="46" t="s">
        <v>83</v>
      </c>
      <c r="H47" s="47">
        <v>972</v>
      </c>
      <c r="I47" s="48">
        <v>104</v>
      </c>
      <c r="J47" s="49">
        <v>20601</v>
      </c>
      <c r="K47" s="50">
        <v>100</v>
      </c>
      <c r="L47" s="51" t="e">
        <f>Роспись!#REF!</f>
        <v>#REF!</v>
      </c>
    </row>
    <row r="48" spans="1:12" ht="51.75" customHeight="1" x14ac:dyDescent="0.25">
      <c r="A48" s="120" t="s">
        <v>67</v>
      </c>
      <c r="B48" s="121" t="s">
        <v>10</v>
      </c>
      <c r="C48" s="121" t="s">
        <v>10</v>
      </c>
      <c r="D48" s="121" t="s">
        <v>1</v>
      </c>
      <c r="E48" s="121" t="s">
        <v>1</v>
      </c>
      <c r="F48" s="45"/>
      <c r="G48" s="60" t="s">
        <v>79</v>
      </c>
      <c r="H48" s="47">
        <v>972</v>
      </c>
      <c r="I48" s="48">
        <v>104</v>
      </c>
      <c r="J48" s="49">
        <v>20601</v>
      </c>
      <c r="K48" s="50">
        <v>200</v>
      </c>
      <c r="L48" s="51">
        <f>Роспись!M55</f>
        <v>2853</v>
      </c>
    </row>
    <row r="49" spans="1:12" ht="37.5" customHeight="1" x14ac:dyDescent="0.25">
      <c r="A49" s="120" t="s">
        <v>67</v>
      </c>
      <c r="B49" s="121" t="s">
        <v>10</v>
      </c>
      <c r="C49" s="121" t="s">
        <v>10</v>
      </c>
      <c r="D49" s="121" t="s">
        <v>1</v>
      </c>
      <c r="E49" s="121" t="s">
        <v>67</v>
      </c>
      <c r="F49" s="45"/>
      <c r="G49" s="46" t="s">
        <v>82</v>
      </c>
      <c r="H49" s="47">
        <v>972</v>
      </c>
      <c r="I49" s="48">
        <v>104</v>
      </c>
      <c r="J49" s="49">
        <v>20601</v>
      </c>
      <c r="K49" s="50">
        <v>800</v>
      </c>
      <c r="L49" s="51">
        <f>Роспись!M57</f>
        <v>56.699999999999996</v>
      </c>
    </row>
    <row r="50" spans="1:12" ht="60.75" customHeight="1" x14ac:dyDescent="0.25">
      <c r="A50" s="118" t="s">
        <v>67</v>
      </c>
      <c r="B50" s="119" t="s">
        <v>10</v>
      </c>
      <c r="C50" s="119" t="s">
        <v>10</v>
      </c>
      <c r="D50" s="119" t="s">
        <v>67</v>
      </c>
      <c r="E50" s="119"/>
      <c r="F50" s="38"/>
      <c r="G50" s="39" t="s">
        <v>86</v>
      </c>
      <c r="H50" s="40">
        <v>972</v>
      </c>
      <c r="I50" s="41">
        <v>104</v>
      </c>
      <c r="J50" s="42">
        <v>28001</v>
      </c>
      <c r="K50" s="43"/>
      <c r="L50" s="44" t="e">
        <f>L51</f>
        <v>#REF!</v>
      </c>
    </row>
    <row r="51" spans="1:12" ht="63.75" customHeight="1" x14ac:dyDescent="0.25">
      <c r="A51" s="120" t="s">
        <v>67</v>
      </c>
      <c r="B51" s="121" t="s">
        <v>10</v>
      </c>
      <c r="C51" s="121" t="s">
        <v>10</v>
      </c>
      <c r="D51" s="121" t="s">
        <v>67</v>
      </c>
      <c r="E51" s="121" t="s">
        <v>10</v>
      </c>
      <c r="F51" s="45"/>
      <c r="G51" s="46" t="s">
        <v>16</v>
      </c>
      <c r="H51" s="53">
        <v>972</v>
      </c>
      <c r="I51" s="54">
        <v>104</v>
      </c>
      <c r="J51" s="55">
        <v>28001</v>
      </c>
      <c r="K51" s="56">
        <v>200</v>
      </c>
      <c r="L51" s="57" t="e">
        <f>Роспись!#REF!</f>
        <v>#REF!</v>
      </c>
    </row>
    <row r="52" spans="1:12" ht="25.5" customHeight="1" x14ac:dyDescent="0.25">
      <c r="A52" s="95" t="s">
        <v>67</v>
      </c>
      <c r="B52" s="96" t="s">
        <v>10</v>
      </c>
      <c r="C52" s="96" t="s">
        <v>1</v>
      </c>
      <c r="D52" s="96"/>
      <c r="E52" s="96"/>
      <c r="F52" s="32"/>
      <c r="G52" s="97" t="s">
        <v>6</v>
      </c>
      <c r="H52" s="98">
        <v>972</v>
      </c>
      <c r="I52" s="103">
        <v>111</v>
      </c>
      <c r="J52" s="104"/>
      <c r="K52" s="101"/>
      <c r="L52" s="102">
        <f>L53</f>
        <v>0</v>
      </c>
    </row>
    <row r="53" spans="1:12" ht="38.25" customHeight="1" x14ac:dyDescent="0.25">
      <c r="A53" s="118" t="s">
        <v>67</v>
      </c>
      <c r="B53" s="119" t="s">
        <v>10</v>
      </c>
      <c r="C53" s="119" t="s">
        <v>1</v>
      </c>
      <c r="D53" s="119" t="s">
        <v>10</v>
      </c>
      <c r="E53" s="119"/>
      <c r="F53" s="38"/>
      <c r="G53" s="39" t="s">
        <v>7</v>
      </c>
      <c r="H53" s="40">
        <v>972</v>
      </c>
      <c r="I53" s="61">
        <v>111</v>
      </c>
      <c r="J53" s="62">
        <v>700100</v>
      </c>
      <c r="K53" s="43"/>
      <c r="L53" s="44">
        <f>L54</f>
        <v>0</v>
      </c>
    </row>
    <row r="54" spans="1:12" ht="21" customHeight="1" x14ac:dyDescent="0.25">
      <c r="A54" s="120" t="s">
        <v>67</v>
      </c>
      <c r="B54" s="121" t="s">
        <v>10</v>
      </c>
      <c r="C54" s="121" t="s">
        <v>1</v>
      </c>
      <c r="D54" s="121" t="s">
        <v>10</v>
      </c>
      <c r="E54" s="121" t="s">
        <v>10</v>
      </c>
      <c r="F54" s="45"/>
      <c r="G54" s="46" t="s">
        <v>60</v>
      </c>
      <c r="H54" s="47">
        <v>972</v>
      </c>
      <c r="I54" s="63">
        <v>111</v>
      </c>
      <c r="J54" s="64">
        <v>700100</v>
      </c>
      <c r="K54" s="50">
        <v>800</v>
      </c>
      <c r="L54" s="51">
        <f>Роспись!M68</f>
        <v>0</v>
      </c>
    </row>
    <row r="55" spans="1:12" ht="25.5" customHeight="1" x14ac:dyDescent="0.25">
      <c r="A55" s="95" t="s">
        <v>67</v>
      </c>
      <c r="B55" s="96" t="s">
        <v>10</v>
      </c>
      <c r="C55" s="96" t="s">
        <v>67</v>
      </c>
      <c r="D55" s="96"/>
      <c r="E55" s="96"/>
      <c r="F55" s="32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5">
      <c r="A56" s="118" t="s">
        <v>67</v>
      </c>
      <c r="B56" s="119" t="s">
        <v>10</v>
      </c>
      <c r="C56" s="119" t="s">
        <v>67</v>
      </c>
      <c r="D56" s="119" t="s">
        <v>10</v>
      </c>
      <c r="E56" s="119"/>
      <c r="F56" s="38"/>
      <c r="G56" s="39" t="s">
        <v>19</v>
      </c>
      <c r="H56" s="40">
        <v>972</v>
      </c>
      <c r="I56" s="61">
        <v>113</v>
      </c>
      <c r="J56" s="62">
        <v>900100</v>
      </c>
      <c r="K56" s="43"/>
      <c r="L56" s="44">
        <f>L57</f>
        <v>54</v>
      </c>
    </row>
    <row r="57" spans="1:12" ht="48.75" customHeight="1" x14ac:dyDescent="0.25">
      <c r="A57" s="120" t="s">
        <v>67</v>
      </c>
      <c r="B57" s="121" t="s">
        <v>10</v>
      </c>
      <c r="C57" s="121" t="s">
        <v>67</v>
      </c>
      <c r="D57" s="121" t="s">
        <v>10</v>
      </c>
      <c r="E57" s="121" t="s">
        <v>10</v>
      </c>
      <c r="F57" s="45"/>
      <c r="G57" s="60" t="s">
        <v>79</v>
      </c>
      <c r="H57" s="47">
        <v>972</v>
      </c>
      <c r="I57" s="63">
        <v>113</v>
      </c>
      <c r="J57" s="64">
        <v>900100</v>
      </c>
      <c r="K57" s="50">
        <v>200</v>
      </c>
      <c r="L57" s="51">
        <f>Роспись!M72</f>
        <v>54</v>
      </c>
    </row>
    <row r="58" spans="1:12" ht="90.75" customHeight="1" x14ac:dyDescent="0.25">
      <c r="A58" s="118" t="s">
        <v>67</v>
      </c>
      <c r="B58" s="119" t="s">
        <v>10</v>
      </c>
      <c r="C58" s="119" t="s">
        <v>67</v>
      </c>
      <c r="D58" s="119" t="s">
        <v>1</v>
      </c>
      <c r="E58" s="119"/>
      <c r="F58" s="38"/>
      <c r="G58" s="39" t="s">
        <v>20</v>
      </c>
      <c r="H58" s="40">
        <v>972</v>
      </c>
      <c r="I58" s="61">
        <v>113</v>
      </c>
      <c r="J58" s="62">
        <v>920100</v>
      </c>
      <c r="K58" s="43"/>
      <c r="L58" s="44" t="e">
        <f>L59</f>
        <v>#REF!</v>
      </c>
    </row>
    <row r="59" spans="1:12" ht="20.25" customHeight="1" x14ac:dyDescent="0.25">
      <c r="A59" s="120" t="s">
        <v>67</v>
      </c>
      <c r="B59" s="121" t="s">
        <v>10</v>
      </c>
      <c r="C59" s="121" t="s">
        <v>67</v>
      </c>
      <c r="D59" s="121" t="s">
        <v>1</v>
      </c>
      <c r="E59" s="121" t="s">
        <v>10</v>
      </c>
      <c r="F59" s="45"/>
      <c r="G59" s="67" t="s">
        <v>35</v>
      </c>
      <c r="H59" s="47">
        <v>972</v>
      </c>
      <c r="I59" s="63">
        <v>113</v>
      </c>
      <c r="J59" s="64">
        <v>920100</v>
      </c>
      <c r="K59" s="50">
        <v>600</v>
      </c>
      <c r="L59" s="51" t="e">
        <f>Роспись!#REF!</f>
        <v>#REF!</v>
      </c>
    </row>
    <row r="60" spans="1:12" ht="38.25" customHeight="1" x14ac:dyDescent="0.25">
      <c r="A60" s="118" t="s">
        <v>67</v>
      </c>
      <c r="B60" s="119" t="s">
        <v>10</v>
      </c>
      <c r="C60" s="119" t="s">
        <v>67</v>
      </c>
      <c r="D60" s="119" t="s">
        <v>67</v>
      </c>
      <c r="E60" s="119"/>
      <c r="F60" s="38"/>
      <c r="G60" s="39" t="s">
        <v>95</v>
      </c>
      <c r="H60" s="40">
        <v>972</v>
      </c>
      <c r="I60" s="61">
        <v>113</v>
      </c>
      <c r="J60" s="62">
        <v>920200</v>
      </c>
      <c r="K60" s="43"/>
      <c r="L60" s="44" t="e">
        <f>L61</f>
        <v>#REF!</v>
      </c>
    </row>
    <row r="61" spans="1:12" ht="54" customHeight="1" x14ac:dyDescent="0.25">
      <c r="A61" s="120" t="s">
        <v>67</v>
      </c>
      <c r="B61" s="121" t="s">
        <v>10</v>
      </c>
      <c r="C61" s="121" t="s">
        <v>67</v>
      </c>
      <c r="D61" s="121" t="s">
        <v>67</v>
      </c>
      <c r="E61" s="121" t="s">
        <v>10</v>
      </c>
      <c r="F61" s="45"/>
      <c r="G61" s="60" t="s">
        <v>79</v>
      </c>
      <c r="H61" s="47">
        <v>972</v>
      </c>
      <c r="I61" s="63">
        <v>113</v>
      </c>
      <c r="J61" s="64">
        <v>920200</v>
      </c>
      <c r="K61" s="50">
        <v>200</v>
      </c>
      <c r="L61" s="51" t="e">
        <f>Роспись!#REF!</f>
        <v>#REF!</v>
      </c>
    </row>
    <row r="62" spans="1:12" ht="63" customHeight="1" x14ac:dyDescent="0.25">
      <c r="A62" s="118" t="s">
        <v>67</v>
      </c>
      <c r="B62" s="119" t="s">
        <v>10</v>
      </c>
      <c r="C62" s="119" t="s">
        <v>67</v>
      </c>
      <c r="D62" s="119" t="s">
        <v>68</v>
      </c>
      <c r="E62" s="119"/>
      <c r="F62" s="38"/>
      <c r="G62" s="39" t="s">
        <v>96</v>
      </c>
      <c r="H62" s="40">
        <v>972</v>
      </c>
      <c r="I62" s="61">
        <v>113</v>
      </c>
      <c r="J62" s="62">
        <v>920500</v>
      </c>
      <c r="K62" s="43"/>
      <c r="L62" s="44" t="e">
        <f>L63</f>
        <v>#REF!</v>
      </c>
    </row>
    <row r="63" spans="1:12" ht="38.25" customHeight="1" x14ac:dyDescent="0.25">
      <c r="A63" s="120" t="s">
        <v>67</v>
      </c>
      <c r="B63" s="121" t="s">
        <v>10</v>
      </c>
      <c r="C63" s="121" t="s">
        <v>67</v>
      </c>
      <c r="D63" s="121" t="s">
        <v>68</v>
      </c>
      <c r="E63" s="121" t="s">
        <v>10</v>
      </c>
      <c r="F63" s="52"/>
      <c r="G63" s="60" t="s">
        <v>80</v>
      </c>
      <c r="H63" s="47">
        <v>972</v>
      </c>
      <c r="I63" s="63">
        <v>113</v>
      </c>
      <c r="J63" s="64">
        <v>920500</v>
      </c>
      <c r="K63" s="50">
        <v>800</v>
      </c>
      <c r="L63" s="51" t="e">
        <f>Роспись!#REF!</f>
        <v>#REF!</v>
      </c>
    </row>
    <row r="64" spans="1:12" ht="61.5" customHeight="1" x14ac:dyDescent="0.25">
      <c r="A64" s="118" t="s">
        <v>67</v>
      </c>
      <c r="B64" s="119" t="s">
        <v>10</v>
      </c>
      <c r="C64" s="119" t="s">
        <v>67</v>
      </c>
      <c r="D64" s="119" t="s">
        <v>69</v>
      </c>
      <c r="E64" s="119"/>
      <c r="F64" s="38"/>
      <c r="G64" s="39" t="s">
        <v>21</v>
      </c>
      <c r="H64" s="40">
        <v>972</v>
      </c>
      <c r="I64" s="61">
        <v>113</v>
      </c>
      <c r="J64" s="62">
        <v>920300</v>
      </c>
      <c r="K64" s="43"/>
      <c r="L64" s="44" t="e">
        <f>L65</f>
        <v>#REF!</v>
      </c>
    </row>
    <row r="65" spans="1:12" ht="51.75" customHeight="1" x14ac:dyDescent="0.25">
      <c r="A65" s="120" t="s">
        <v>67</v>
      </c>
      <c r="B65" s="121" t="s">
        <v>10</v>
      </c>
      <c r="C65" s="121" t="s">
        <v>67</v>
      </c>
      <c r="D65" s="121" t="s">
        <v>69</v>
      </c>
      <c r="E65" s="121" t="s">
        <v>10</v>
      </c>
      <c r="F65" s="45"/>
      <c r="G65" s="60" t="s">
        <v>79</v>
      </c>
      <c r="H65" s="47">
        <v>972</v>
      </c>
      <c r="I65" s="63">
        <v>113</v>
      </c>
      <c r="J65" s="64">
        <v>920300</v>
      </c>
      <c r="K65" s="50">
        <v>200</v>
      </c>
      <c r="L65" s="51" t="e">
        <f>Роспись!#REF!</f>
        <v>#REF!</v>
      </c>
    </row>
    <row r="66" spans="1:12" ht="38.25" customHeight="1" x14ac:dyDescent="0.25">
      <c r="A66" s="113" t="s">
        <v>67</v>
      </c>
      <c r="B66" s="114" t="s">
        <v>1</v>
      </c>
      <c r="C66" s="114"/>
      <c r="D66" s="114"/>
      <c r="E66" s="114"/>
      <c r="F66" s="134"/>
      <c r="G66" s="135" t="s">
        <v>22</v>
      </c>
      <c r="H66" s="82">
        <v>972</v>
      </c>
      <c r="I66" s="110">
        <v>300</v>
      </c>
      <c r="J66" s="136"/>
      <c r="K66" s="137"/>
      <c r="L66" s="116">
        <f>L67</f>
        <v>30</v>
      </c>
    </row>
    <row r="67" spans="1:12" ht="56.25" customHeight="1" x14ac:dyDescent="0.25">
      <c r="A67" s="95" t="s">
        <v>67</v>
      </c>
      <c r="B67" s="96" t="s">
        <v>1</v>
      </c>
      <c r="C67" s="96" t="s">
        <v>10</v>
      </c>
      <c r="D67" s="96"/>
      <c r="E67" s="96"/>
      <c r="F67" s="138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>
        <f>L68</f>
        <v>30</v>
      </c>
    </row>
    <row r="68" spans="1:12" ht="55.5" customHeight="1" x14ac:dyDescent="0.25">
      <c r="A68" s="118" t="s">
        <v>67</v>
      </c>
      <c r="B68" s="119" t="s">
        <v>1</v>
      </c>
      <c r="C68" s="119" t="s">
        <v>10</v>
      </c>
      <c r="D68" s="119" t="s">
        <v>10</v>
      </c>
      <c r="E68" s="119"/>
      <c r="F68" s="122"/>
      <c r="G68" s="139" t="s">
        <v>94</v>
      </c>
      <c r="H68" s="140">
        <v>972</v>
      </c>
      <c r="I68" s="141">
        <v>309</v>
      </c>
      <c r="J68" s="142">
        <v>2190300</v>
      </c>
      <c r="K68" s="143"/>
      <c r="L68" s="144">
        <f>L69</f>
        <v>30</v>
      </c>
    </row>
    <row r="69" spans="1:12" ht="49.5" customHeight="1" x14ac:dyDescent="0.25">
      <c r="A69" s="120" t="s">
        <v>67</v>
      </c>
      <c r="B69" s="121" t="s">
        <v>1</v>
      </c>
      <c r="C69" s="121" t="s">
        <v>10</v>
      </c>
      <c r="D69" s="121" t="s">
        <v>10</v>
      </c>
      <c r="E69" s="121" t="s">
        <v>10</v>
      </c>
      <c r="F69" s="45"/>
      <c r="G69" s="60" t="s">
        <v>79</v>
      </c>
      <c r="H69" s="47">
        <v>972</v>
      </c>
      <c r="I69" s="48">
        <v>309</v>
      </c>
      <c r="J69" s="49">
        <v>2190300</v>
      </c>
      <c r="K69" s="50">
        <v>200</v>
      </c>
      <c r="L69" s="51">
        <f>Роспись!M94</f>
        <v>30</v>
      </c>
    </row>
    <row r="70" spans="1:12" ht="13.8" x14ac:dyDescent="0.25">
      <c r="A70" s="113" t="s">
        <v>67</v>
      </c>
      <c r="B70" s="114" t="s">
        <v>67</v>
      </c>
      <c r="C70" s="114"/>
      <c r="D70" s="114"/>
      <c r="E70" s="114"/>
      <c r="F70" s="115"/>
      <c r="G70" s="109" t="s">
        <v>84</v>
      </c>
      <c r="H70" s="82">
        <v>972</v>
      </c>
      <c r="I70" s="110">
        <v>400</v>
      </c>
      <c r="J70" s="111"/>
      <c r="K70" s="112"/>
      <c r="L70" s="116">
        <f>L71</f>
        <v>100</v>
      </c>
    </row>
    <row r="71" spans="1:12" ht="27.75" customHeight="1" x14ac:dyDescent="0.25">
      <c r="A71" s="95" t="s">
        <v>67</v>
      </c>
      <c r="B71" s="96" t="s">
        <v>67</v>
      </c>
      <c r="C71" s="96" t="s">
        <v>10</v>
      </c>
      <c r="D71" s="96"/>
      <c r="E71" s="96"/>
      <c r="F71" s="145"/>
      <c r="G71" s="148" t="s">
        <v>85</v>
      </c>
      <c r="H71" s="98">
        <v>972</v>
      </c>
      <c r="I71" s="99">
        <v>401</v>
      </c>
      <c r="J71" s="146"/>
      <c r="K71" s="147"/>
      <c r="L71" s="102">
        <f>L72</f>
        <v>100</v>
      </c>
    </row>
    <row r="72" spans="1:12" ht="57.75" customHeight="1" x14ac:dyDescent="0.25">
      <c r="A72" s="118" t="s">
        <v>67</v>
      </c>
      <c r="B72" s="119" t="s">
        <v>67</v>
      </c>
      <c r="C72" s="119" t="s">
        <v>10</v>
      </c>
      <c r="D72" s="119" t="s">
        <v>10</v>
      </c>
      <c r="E72" s="119"/>
      <c r="F72" s="45"/>
      <c r="G72" s="59" t="s">
        <v>93</v>
      </c>
      <c r="H72" s="40">
        <v>972</v>
      </c>
      <c r="I72" s="41">
        <v>401</v>
      </c>
      <c r="J72" s="42">
        <v>7950300</v>
      </c>
      <c r="K72" s="50"/>
      <c r="L72" s="44">
        <v>100</v>
      </c>
    </row>
    <row r="73" spans="1:12" ht="48.75" customHeight="1" x14ac:dyDescent="0.25">
      <c r="A73" s="120" t="s">
        <v>67</v>
      </c>
      <c r="B73" s="121" t="s">
        <v>67</v>
      </c>
      <c r="C73" s="121" t="s">
        <v>10</v>
      </c>
      <c r="D73" s="121" t="s">
        <v>10</v>
      </c>
      <c r="E73" s="121" t="s">
        <v>10</v>
      </c>
      <c r="F73" s="45"/>
      <c r="G73" s="60" t="s">
        <v>79</v>
      </c>
      <c r="H73" s="47">
        <v>972</v>
      </c>
      <c r="I73" s="65">
        <v>401</v>
      </c>
      <c r="J73" s="55">
        <v>7950300</v>
      </c>
      <c r="K73" s="50">
        <v>200</v>
      </c>
      <c r="L73" s="51">
        <v>100</v>
      </c>
    </row>
    <row r="74" spans="1:12" ht="36.75" customHeight="1" x14ac:dyDescent="0.25">
      <c r="A74" s="87" t="s">
        <v>67</v>
      </c>
      <c r="B74" s="88" t="s">
        <v>68</v>
      </c>
      <c r="C74" s="88"/>
      <c r="D74" s="88"/>
      <c r="E74" s="88"/>
      <c r="F74" s="27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5">
      <c r="A75" s="95" t="s">
        <v>67</v>
      </c>
      <c r="B75" s="96" t="s">
        <v>68</v>
      </c>
      <c r="C75" s="96" t="s">
        <v>10</v>
      </c>
      <c r="D75" s="96"/>
      <c r="E75" s="96"/>
      <c r="F75" s="32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5">
      <c r="A76" s="118" t="s">
        <v>67</v>
      </c>
      <c r="B76" s="119" t="s">
        <v>68</v>
      </c>
      <c r="C76" s="119" t="s">
        <v>10</v>
      </c>
      <c r="D76" s="119" t="s">
        <v>10</v>
      </c>
      <c r="E76" s="119"/>
      <c r="F76" s="38"/>
      <c r="G76" s="39" t="s">
        <v>39</v>
      </c>
      <c r="H76" s="40">
        <v>972</v>
      </c>
      <c r="I76" s="41">
        <v>503</v>
      </c>
      <c r="J76" s="42">
        <v>6000000</v>
      </c>
      <c r="K76" s="43"/>
      <c r="L76" s="44" t="e">
        <f>L77</f>
        <v>#REF!</v>
      </c>
    </row>
    <row r="77" spans="1:12" ht="45.75" customHeight="1" x14ac:dyDescent="0.25">
      <c r="A77" s="120" t="s">
        <v>67</v>
      </c>
      <c r="B77" s="121" t="s">
        <v>68</v>
      </c>
      <c r="C77" s="121" t="s">
        <v>10</v>
      </c>
      <c r="D77" s="121" t="s">
        <v>10</v>
      </c>
      <c r="E77" s="121" t="s">
        <v>10</v>
      </c>
      <c r="F77" s="45"/>
      <c r="G77" s="60" t="s">
        <v>79</v>
      </c>
      <c r="H77" s="47">
        <v>972</v>
      </c>
      <c r="I77" s="48">
        <v>503</v>
      </c>
      <c r="J77" s="49">
        <v>6000000</v>
      </c>
      <c r="K77" s="50">
        <v>200</v>
      </c>
      <c r="L77" s="51" t="e">
        <f>Роспись!#REF!</f>
        <v>#REF!</v>
      </c>
    </row>
    <row r="78" spans="1:12" ht="30.75" customHeight="1" x14ac:dyDescent="0.25">
      <c r="A78" s="87" t="s">
        <v>67</v>
      </c>
      <c r="B78" s="88" t="s">
        <v>69</v>
      </c>
      <c r="C78" s="88"/>
      <c r="D78" s="88"/>
      <c r="E78" s="88"/>
      <c r="F78" s="27"/>
      <c r="G78" s="89" t="s">
        <v>26</v>
      </c>
      <c r="H78" s="90">
        <v>972</v>
      </c>
      <c r="I78" s="91">
        <v>600</v>
      </c>
      <c r="J78" s="92"/>
      <c r="K78" s="93"/>
      <c r="L78" s="94">
        <f>L79</f>
        <v>259.39999999999998</v>
      </c>
    </row>
    <row r="79" spans="1:12" ht="33.75" customHeight="1" x14ac:dyDescent="0.25">
      <c r="A79" s="95" t="s">
        <v>67</v>
      </c>
      <c r="B79" s="96" t="s">
        <v>69</v>
      </c>
      <c r="C79" s="96" t="s">
        <v>10</v>
      </c>
      <c r="D79" s="96"/>
      <c r="E79" s="96"/>
      <c r="F79" s="32"/>
      <c r="G79" s="97" t="s">
        <v>27</v>
      </c>
      <c r="H79" s="98">
        <v>972</v>
      </c>
      <c r="I79" s="99">
        <v>605</v>
      </c>
      <c r="J79" s="100"/>
      <c r="K79" s="101"/>
      <c r="L79" s="102">
        <f>L80</f>
        <v>259.39999999999998</v>
      </c>
    </row>
    <row r="80" spans="1:12" ht="51" customHeight="1" x14ac:dyDescent="0.25">
      <c r="A80" s="118" t="s">
        <v>67</v>
      </c>
      <c r="B80" s="119" t="s">
        <v>69</v>
      </c>
      <c r="C80" s="119" t="s">
        <v>10</v>
      </c>
      <c r="D80" s="119" t="s">
        <v>10</v>
      </c>
      <c r="E80" s="119"/>
      <c r="F80" s="38"/>
      <c r="G80" s="39" t="s">
        <v>28</v>
      </c>
      <c r="H80" s="40">
        <v>972</v>
      </c>
      <c r="I80" s="41">
        <v>605</v>
      </c>
      <c r="J80" s="42">
        <v>4100100</v>
      </c>
      <c r="K80" s="43"/>
      <c r="L80" s="44">
        <f>L81</f>
        <v>259.39999999999998</v>
      </c>
    </row>
    <row r="81" spans="1:12" ht="46.5" customHeight="1" x14ac:dyDescent="0.25">
      <c r="A81" s="120" t="s">
        <v>67</v>
      </c>
      <c r="B81" s="121" t="s">
        <v>69</v>
      </c>
      <c r="C81" s="121" t="s">
        <v>10</v>
      </c>
      <c r="D81" s="121" t="s">
        <v>10</v>
      </c>
      <c r="E81" s="121" t="s">
        <v>10</v>
      </c>
      <c r="F81" s="45"/>
      <c r="G81" s="60" t="s">
        <v>79</v>
      </c>
      <c r="H81" s="47">
        <v>972</v>
      </c>
      <c r="I81" s="48">
        <v>605</v>
      </c>
      <c r="J81" s="49">
        <v>4100100</v>
      </c>
      <c r="K81" s="50">
        <v>200</v>
      </c>
      <c r="L81" s="51">
        <f>Роспись!M119</f>
        <v>259.39999999999998</v>
      </c>
    </row>
    <row r="82" spans="1:12" ht="25.5" customHeight="1" x14ac:dyDescent="0.25">
      <c r="A82" s="87" t="s">
        <v>67</v>
      </c>
      <c r="B82" s="88" t="s">
        <v>70</v>
      </c>
      <c r="C82" s="88"/>
      <c r="D82" s="88"/>
      <c r="E82" s="88"/>
      <c r="F82" s="27"/>
      <c r="G82" s="89" t="s">
        <v>25</v>
      </c>
      <c r="H82" s="90">
        <v>972</v>
      </c>
      <c r="I82" s="91">
        <v>700</v>
      </c>
      <c r="J82" s="92"/>
      <c r="K82" s="93"/>
      <c r="L82" s="94">
        <f>L83</f>
        <v>461.4</v>
      </c>
    </row>
    <row r="83" spans="1:12" ht="30.75" customHeight="1" x14ac:dyDescent="0.25">
      <c r="A83" s="95" t="s">
        <v>67</v>
      </c>
      <c r="B83" s="96" t="s">
        <v>70</v>
      </c>
      <c r="C83" s="96" t="s">
        <v>10</v>
      </c>
      <c r="D83" s="96"/>
      <c r="E83" s="96"/>
      <c r="F83" s="32"/>
      <c r="G83" s="97" t="s">
        <v>9</v>
      </c>
      <c r="H83" s="98">
        <v>972</v>
      </c>
      <c r="I83" s="99">
        <v>707</v>
      </c>
      <c r="J83" s="100"/>
      <c r="K83" s="101"/>
      <c r="L83" s="102">
        <f>L84+L86</f>
        <v>461.4</v>
      </c>
    </row>
    <row r="84" spans="1:12" ht="36" customHeight="1" x14ac:dyDescent="0.25">
      <c r="A84" s="118" t="s">
        <v>67</v>
      </c>
      <c r="B84" s="119" t="s">
        <v>70</v>
      </c>
      <c r="C84" s="119" t="s">
        <v>10</v>
      </c>
      <c r="D84" s="119" t="s">
        <v>10</v>
      </c>
      <c r="E84" s="119"/>
      <c r="F84" s="38"/>
      <c r="G84" s="69" t="s">
        <v>57</v>
      </c>
      <c r="H84" s="40">
        <v>972</v>
      </c>
      <c r="I84" s="61">
        <v>707</v>
      </c>
      <c r="J84" s="42">
        <v>4310000</v>
      </c>
      <c r="K84" s="43"/>
      <c r="L84" s="44">
        <f>L85</f>
        <v>161.4</v>
      </c>
    </row>
    <row r="85" spans="1:12" ht="49.5" customHeight="1" x14ac:dyDescent="0.25">
      <c r="A85" s="120" t="s">
        <v>67</v>
      </c>
      <c r="B85" s="121" t="s">
        <v>70</v>
      </c>
      <c r="C85" s="121" t="s">
        <v>10</v>
      </c>
      <c r="D85" s="121" t="s">
        <v>10</v>
      </c>
      <c r="E85" s="121" t="s">
        <v>10</v>
      </c>
      <c r="F85" s="45"/>
      <c r="G85" s="60" t="s">
        <v>79</v>
      </c>
      <c r="H85" s="47">
        <v>972</v>
      </c>
      <c r="I85" s="63">
        <v>707</v>
      </c>
      <c r="J85" s="49">
        <v>4310000</v>
      </c>
      <c r="K85" s="50">
        <v>200</v>
      </c>
      <c r="L85" s="51">
        <f>Роспись!M128</f>
        <v>161.4</v>
      </c>
    </row>
    <row r="86" spans="1:12" ht="41.25" customHeight="1" x14ac:dyDescent="0.25">
      <c r="A86" s="118" t="s">
        <v>67</v>
      </c>
      <c r="B86" s="119" t="s">
        <v>70</v>
      </c>
      <c r="C86" s="119" t="s">
        <v>1</v>
      </c>
      <c r="D86" s="119" t="s">
        <v>10</v>
      </c>
      <c r="E86" s="119"/>
      <c r="F86" s="38"/>
      <c r="G86" s="39" t="s">
        <v>58</v>
      </c>
      <c r="H86" s="40">
        <v>972</v>
      </c>
      <c r="I86" s="61">
        <v>707</v>
      </c>
      <c r="J86" s="42">
        <v>7950200</v>
      </c>
      <c r="K86" s="43"/>
      <c r="L86" s="44">
        <f>L87</f>
        <v>300</v>
      </c>
    </row>
    <row r="87" spans="1:12" ht="58.5" customHeight="1" x14ac:dyDescent="0.25">
      <c r="A87" s="120" t="s">
        <v>67</v>
      </c>
      <c r="B87" s="121" t="s">
        <v>70</v>
      </c>
      <c r="C87" s="121" t="s">
        <v>1</v>
      </c>
      <c r="D87" s="121" t="s">
        <v>10</v>
      </c>
      <c r="E87" s="121" t="s">
        <v>10</v>
      </c>
      <c r="F87" s="45"/>
      <c r="G87" s="60" t="s">
        <v>79</v>
      </c>
      <c r="H87" s="47">
        <v>972</v>
      </c>
      <c r="I87" s="63">
        <v>707</v>
      </c>
      <c r="J87" s="49">
        <v>7950200</v>
      </c>
      <c r="K87" s="50">
        <v>200</v>
      </c>
      <c r="L87" s="51">
        <v>300</v>
      </c>
    </row>
    <row r="88" spans="1:12" ht="26.25" customHeight="1" x14ac:dyDescent="0.25">
      <c r="A88" s="87" t="s">
        <v>67</v>
      </c>
      <c r="B88" s="88" t="s">
        <v>71</v>
      </c>
      <c r="C88" s="88"/>
      <c r="D88" s="88"/>
      <c r="E88" s="88"/>
      <c r="F88" s="27"/>
      <c r="G88" s="89" t="s">
        <v>31</v>
      </c>
      <c r="H88" s="90">
        <v>972</v>
      </c>
      <c r="I88" s="91">
        <v>800</v>
      </c>
      <c r="J88" s="92"/>
      <c r="K88" s="93"/>
      <c r="L88" s="94">
        <f>L89</f>
        <v>2516.6</v>
      </c>
    </row>
    <row r="89" spans="1:12" ht="32.25" customHeight="1" x14ac:dyDescent="0.25">
      <c r="A89" s="95" t="s">
        <v>67</v>
      </c>
      <c r="B89" s="96" t="s">
        <v>71</v>
      </c>
      <c r="C89" s="96" t="s">
        <v>10</v>
      </c>
      <c r="D89" s="96"/>
      <c r="E89" s="96"/>
      <c r="F89" s="32"/>
      <c r="G89" s="97" t="s">
        <v>42</v>
      </c>
      <c r="H89" s="98">
        <v>972</v>
      </c>
      <c r="I89" s="99">
        <v>801</v>
      </c>
      <c r="J89" s="100"/>
      <c r="K89" s="101"/>
      <c r="L89" s="102">
        <f>L90</f>
        <v>2516.6</v>
      </c>
    </row>
    <row r="90" spans="1:12" ht="63.75" customHeight="1" x14ac:dyDescent="0.25">
      <c r="A90" s="118" t="s">
        <v>67</v>
      </c>
      <c r="B90" s="119" t="s">
        <v>71</v>
      </c>
      <c r="C90" s="119" t="s">
        <v>10</v>
      </c>
      <c r="D90" s="119" t="s">
        <v>10</v>
      </c>
      <c r="E90" s="119"/>
      <c r="F90" s="38"/>
      <c r="G90" s="59" t="s">
        <v>92</v>
      </c>
      <c r="H90" s="40">
        <v>972</v>
      </c>
      <c r="I90" s="61">
        <v>801</v>
      </c>
      <c r="J90" s="42">
        <v>4400300</v>
      </c>
      <c r="K90" s="40"/>
      <c r="L90" s="44">
        <f>L91</f>
        <v>2516.6</v>
      </c>
    </row>
    <row r="91" spans="1:12" ht="56.25" customHeight="1" x14ac:dyDescent="0.25">
      <c r="A91" s="120" t="s">
        <v>67</v>
      </c>
      <c r="B91" s="121" t="s">
        <v>71</v>
      </c>
      <c r="C91" s="121" t="s">
        <v>10</v>
      </c>
      <c r="D91" s="121" t="s">
        <v>10</v>
      </c>
      <c r="E91" s="121" t="s">
        <v>10</v>
      </c>
      <c r="F91" s="45"/>
      <c r="G91" s="60" t="s">
        <v>79</v>
      </c>
      <c r="H91" s="47">
        <v>972</v>
      </c>
      <c r="I91" s="63">
        <v>801</v>
      </c>
      <c r="J91" s="49">
        <v>4400300</v>
      </c>
      <c r="K91" s="50">
        <v>200</v>
      </c>
      <c r="L91" s="51">
        <f>Роспись!M142</f>
        <v>2516.6</v>
      </c>
    </row>
    <row r="92" spans="1:12" ht="29.25" customHeight="1" x14ac:dyDescent="0.25">
      <c r="A92" s="87" t="s">
        <v>67</v>
      </c>
      <c r="B92" s="88" t="s">
        <v>71</v>
      </c>
      <c r="C92" s="88" t="s">
        <v>1</v>
      </c>
      <c r="D92" s="88"/>
      <c r="E92" s="88"/>
      <c r="F92" s="27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5">
      <c r="A93" s="95" t="s">
        <v>67</v>
      </c>
      <c r="B93" s="96" t="s">
        <v>71</v>
      </c>
      <c r="C93" s="96" t="s">
        <v>1</v>
      </c>
      <c r="D93" s="96" t="s">
        <v>10</v>
      </c>
      <c r="E93" s="96"/>
      <c r="F93" s="122"/>
      <c r="G93" s="97" t="s">
        <v>53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5">
      <c r="A94" s="120" t="s">
        <v>67</v>
      </c>
      <c r="B94" s="121" t="s">
        <v>71</v>
      </c>
      <c r="C94" s="121" t="s">
        <v>1</v>
      </c>
      <c r="D94" s="121" t="s">
        <v>10</v>
      </c>
      <c r="E94" s="121" t="s">
        <v>10</v>
      </c>
      <c r="F94" s="122"/>
      <c r="G94" s="39" t="s">
        <v>54</v>
      </c>
      <c r="H94" s="40">
        <v>972</v>
      </c>
      <c r="I94" s="41">
        <v>1003</v>
      </c>
      <c r="J94" s="42">
        <v>5050100</v>
      </c>
      <c r="K94" s="43"/>
      <c r="L94" s="44" t="e">
        <f>L95</f>
        <v>#REF!</v>
      </c>
    </row>
    <row r="95" spans="1:12" ht="45.75" customHeight="1" x14ac:dyDescent="0.25">
      <c r="A95" s="120" t="s">
        <v>67</v>
      </c>
      <c r="B95" s="121" t="s">
        <v>71</v>
      </c>
      <c r="C95" s="121" t="s">
        <v>1</v>
      </c>
      <c r="D95" s="121" t="s">
        <v>10</v>
      </c>
      <c r="E95" s="121">
        <v>2</v>
      </c>
      <c r="F95" s="123"/>
      <c r="G95" s="46" t="s">
        <v>59</v>
      </c>
      <c r="H95" s="47">
        <v>972</v>
      </c>
      <c r="I95" s="48">
        <v>1003</v>
      </c>
      <c r="J95" s="49">
        <v>5050100</v>
      </c>
      <c r="K95" s="50">
        <v>300</v>
      </c>
      <c r="L95" s="51" t="e">
        <f>Роспись!#REF!</f>
        <v>#REF!</v>
      </c>
    </row>
    <row r="96" spans="1:12" ht="23.25" customHeight="1" x14ac:dyDescent="0.25">
      <c r="A96" s="95" t="s">
        <v>67</v>
      </c>
      <c r="B96" s="96" t="s">
        <v>71</v>
      </c>
      <c r="C96" s="96" t="s">
        <v>1</v>
      </c>
      <c r="D96" s="96" t="s">
        <v>1</v>
      </c>
      <c r="E96" s="96"/>
      <c r="F96" s="122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5">
      <c r="A97" s="120" t="s">
        <v>67</v>
      </c>
      <c r="B97" s="121" t="s">
        <v>71</v>
      </c>
      <c r="C97" s="121" t="s">
        <v>1</v>
      </c>
      <c r="D97" s="121" t="s">
        <v>1</v>
      </c>
      <c r="E97" s="121" t="s">
        <v>10</v>
      </c>
      <c r="F97" s="122"/>
      <c r="G97" s="39" t="s">
        <v>89</v>
      </c>
      <c r="H97" s="40">
        <v>972</v>
      </c>
      <c r="I97" s="41">
        <v>1004</v>
      </c>
      <c r="J97" s="42">
        <v>28002</v>
      </c>
      <c r="K97" s="43"/>
      <c r="L97" s="44" t="e">
        <f>L98+L99</f>
        <v>#REF!</v>
      </c>
    </row>
    <row r="98" spans="1:12" ht="97.5" customHeight="1" x14ac:dyDescent="0.25">
      <c r="A98" s="118" t="s">
        <v>67</v>
      </c>
      <c r="B98" s="119" t="s">
        <v>71</v>
      </c>
      <c r="C98" s="119" t="s">
        <v>1</v>
      </c>
      <c r="D98" s="119" t="s">
        <v>1</v>
      </c>
      <c r="E98" s="119" t="s">
        <v>1</v>
      </c>
      <c r="F98" s="123"/>
      <c r="G98" s="46" t="s">
        <v>83</v>
      </c>
      <c r="H98" s="47">
        <v>972</v>
      </c>
      <c r="I98" s="48">
        <v>1004</v>
      </c>
      <c r="J98" s="49">
        <v>28002</v>
      </c>
      <c r="K98" s="50">
        <v>100</v>
      </c>
      <c r="L98" s="44" t="e">
        <f>Роспись!#REF!</f>
        <v>#REF!</v>
      </c>
    </row>
    <row r="99" spans="1:12" ht="62.25" customHeight="1" x14ac:dyDescent="0.25">
      <c r="A99" s="120" t="s">
        <v>67</v>
      </c>
      <c r="B99" s="121" t="s">
        <v>71</v>
      </c>
      <c r="C99" s="121" t="s">
        <v>1</v>
      </c>
      <c r="D99" s="121" t="s">
        <v>1</v>
      </c>
      <c r="E99" s="121" t="s">
        <v>67</v>
      </c>
      <c r="F99" s="123"/>
      <c r="G99" s="46" t="s">
        <v>16</v>
      </c>
      <c r="H99" s="47">
        <v>972</v>
      </c>
      <c r="I99" s="48">
        <v>1004</v>
      </c>
      <c r="J99" s="49">
        <v>28002</v>
      </c>
      <c r="K99" s="50">
        <v>200</v>
      </c>
      <c r="L99" s="51" t="e">
        <f>Роспись!#REF!+Роспись!#REF!</f>
        <v>#REF!</v>
      </c>
    </row>
    <row r="100" spans="1:12" ht="69" customHeight="1" x14ac:dyDescent="0.25">
      <c r="A100" s="118" t="s">
        <v>67</v>
      </c>
      <c r="B100" s="119" t="s">
        <v>71</v>
      </c>
      <c r="C100" s="119" t="s">
        <v>1</v>
      </c>
      <c r="D100" s="119" t="s">
        <v>67</v>
      </c>
      <c r="E100" s="119"/>
      <c r="F100" s="122"/>
      <c r="G100" s="39" t="s">
        <v>90</v>
      </c>
      <c r="H100" s="40">
        <v>972</v>
      </c>
      <c r="I100" s="41">
        <v>1004</v>
      </c>
      <c r="J100" s="62">
        <v>5118003</v>
      </c>
      <c r="K100" s="43"/>
      <c r="L100" s="44" t="e">
        <f>L101</f>
        <v>#REF!</v>
      </c>
    </row>
    <row r="101" spans="1:12" ht="55.5" customHeight="1" x14ac:dyDescent="0.25">
      <c r="A101" s="120" t="s">
        <v>67</v>
      </c>
      <c r="B101" s="121" t="s">
        <v>71</v>
      </c>
      <c r="C101" s="121" t="s">
        <v>1</v>
      </c>
      <c r="D101" s="121" t="s">
        <v>67</v>
      </c>
      <c r="E101" s="121" t="s">
        <v>10</v>
      </c>
      <c r="F101" s="123"/>
      <c r="G101" s="70" t="s">
        <v>16</v>
      </c>
      <c r="H101" s="47">
        <v>972</v>
      </c>
      <c r="I101" s="48">
        <v>1004</v>
      </c>
      <c r="J101" s="64">
        <v>5118003</v>
      </c>
      <c r="K101" s="50">
        <v>300</v>
      </c>
      <c r="L101" s="51" t="e">
        <f>Роспись!#REF!</f>
        <v>#REF!</v>
      </c>
    </row>
    <row r="102" spans="1:12" ht="71.25" customHeight="1" x14ac:dyDescent="0.25">
      <c r="A102" s="118" t="s">
        <v>67</v>
      </c>
      <c r="B102" s="119" t="s">
        <v>71</v>
      </c>
      <c r="C102" s="119" t="s">
        <v>1</v>
      </c>
      <c r="D102" s="119" t="s">
        <v>68</v>
      </c>
      <c r="E102" s="119"/>
      <c r="F102" s="122"/>
      <c r="G102" s="59" t="s">
        <v>91</v>
      </c>
      <c r="H102" s="40">
        <v>972</v>
      </c>
      <c r="I102" s="41">
        <v>1004</v>
      </c>
      <c r="J102" s="62">
        <v>5118004</v>
      </c>
      <c r="K102" s="43"/>
      <c r="L102" s="44" t="e">
        <f>L103</f>
        <v>#REF!</v>
      </c>
    </row>
    <row r="103" spans="1:12" ht="63.75" customHeight="1" x14ac:dyDescent="0.25">
      <c r="A103" s="120" t="s">
        <v>67</v>
      </c>
      <c r="B103" s="121" t="s">
        <v>71</v>
      </c>
      <c r="C103" s="121" t="s">
        <v>1</v>
      </c>
      <c r="D103" s="121" t="s">
        <v>68</v>
      </c>
      <c r="E103" s="121" t="s">
        <v>10</v>
      </c>
      <c r="F103" s="123"/>
      <c r="G103" s="70" t="s">
        <v>16</v>
      </c>
      <c r="H103" s="47">
        <v>972</v>
      </c>
      <c r="I103" s="48">
        <v>1004</v>
      </c>
      <c r="J103" s="64">
        <v>5118004</v>
      </c>
      <c r="K103" s="50">
        <v>300</v>
      </c>
      <c r="L103" s="51" t="e">
        <f>Роспись!#REF!</f>
        <v>#REF!</v>
      </c>
    </row>
    <row r="104" spans="1:12" ht="29.25" customHeight="1" x14ac:dyDescent="0.25">
      <c r="A104" s="87" t="s">
        <v>67</v>
      </c>
      <c r="B104" s="88" t="s">
        <v>72</v>
      </c>
      <c r="C104" s="88"/>
      <c r="D104" s="88"/>
      <c r="E104" s="88"/>
      <c r="F104" s="27"/>
      <c r="G104" s="89" t="s">
        <v>29</v>
      </c>
      <c r="H104" s="90">
        <v>972</v>
      </c>
      <c r="I104" s="91">
        <v>1100</v>
      </c>
      <c r="J104" s="92"/>
      <c r="K104" s="93"/>
      <c r="L104" s="94">
        <f>L105</f>
        <v>2394</v>
      </c>
    </row>
    <row r="105" spans="1:12" ht="30.75" customHeight="1" x14ac:dyDescent="0.25">
      <c r="A105" s="95" t="s">
        <v>67</v>
      </c>
      <c r="B105" s="96" t="s">
        <v>72</v>
      </c>
      <c r="C105" s="96" t="s">
        <v>10</v>
      </c>
      <c r="D105" s="96"/>
      <c r="E105" s="96"/>
      <c r="F105" s="32"/>
      <c r="G105" s="97" t="s">
        <v>41</v>
      </c>
      <c r="H105" s="98">
        <v>972</v>
      </c>
      <c r="I105" s="99">
        <v>1101</v>
      </c>
      <c r="J105" s="100"/>
      <c r="K105" s="101"/>
      <c r="L105" s="102">
        <f>L106</f>
        <v>2394</v>
      </c>
    </row>
    <row r="106" spans="1:12" ht="51" customHeight="1" x14ac:dyDescent="0.25">
      <c r="A106" s="118" t="s">
        <v>67</v>
      </c>
      <c r="B106" s="119" t="s">
        <v>72</v>
      </c>
      <c r="C106" s="119" t="s">
        <v>10</v>
      </c>
      <c r="D106" s="119" t="s">
        <v>10</v>
      </c>
      <c r="E106" s="119"/>
      <c r="F106" s="38"/>
      <c r="G106" s="39" t="s">
        <v>88</v>
      </c>
      <c r="H106" s="40">
        <v>972</v>
      </c>
      <c r="I106" s="61">
        <v>1101</v>
      </c>
      <c r="J106" s="62">
        <v>4870100</v>
      </c>
      <c r="K106" s="40"/>
      <c r="L106" s="44">
        <f>L107</f>
        <v>2394</v>
      </c>
    </row>
    <row r="107" spans="1:12" ht="51" customHeight="1" x14ac:dyDescent="0.25">
      <c r="A107" s="120" t="s">
        <v>67</v>
      </c>
      <c r="B107" s="121" t="s">
        <v>72</v>
      </c>
      <c r="C107" s="121" t="s">
        <v>10</v>
      </c>
      <c r="D107" s="121" t="s">
        <v>10</v>
      </c>
      <c r="E107" s="121" t="s">
        <v>10</v>
      </c>
      <c r="F107" s="45"/>
      <c r="G107" s="60" t="s">
        <v>79</v>
      </c>
      <c r="H107" s="47">
        <v>972</v>
      </c>
      <c r="I107" s="63">
        <v>1101</v>
      </c>
      <c r="J107" s="64">
        <v>4870100</v>
      </c>
      <c r="K107" s="50">
        <v>200</v>
      </c>
      <c r="L107" s="51">
        <f>Роспись!M163</f>
        <v>2394</v>
      </c>
    </row>
    <row r="108" spans="1:12" ht="30" customHeight="1" x14ac:dyDescent="0.25">
      <c r="A108" s="87" t="s">
        <v>67</v>
      </c>
      <c r="B108" s="88" t="s">
        <v>73</v>
      </c>
      <c r="C108" s="88"/>
      <c r="D108" s="88"/>
      <c r="E108" s="88"/>
      <c r="F108" s="27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5">
      <c r="A109" s="95" t="s">
        <v>67</v>
      </c>
      <c r="B109" s="96" t="s">
        <v>73</v>
      </c>
      <c r="C109" s="96" t="s">
        <v>10</v>
      </c>
      <c r="D109" s="96"/>
      <c r="E109" s="96"/>
      <c r="F109" s="32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5">
      <c r="A110" s="118" t="s">
        <v>67</v>
      </c>
      <c r="B110" s="119" t="s">
        <v>73</v>
      </c>
      <c r="C110" s="119" t="s">
        <v>10</v>
      </c>
      <c r="D110" s="119" t="s">
        <v>10</v>
      </c>
      <c r="E110" s="119"/>
      <c r="F110" s="38"/>
      <c r="G110" s="69" t="s">
        <v>56</v>
      </c>
      <c r="H110" s="40">
        <v>972</v>
      </c>
      <c r="I110" s="61">
        <v>1202</v>
      </c>
      <c r="J110" s="62">
        <v>4570100</v>
      </c>
      <c r="K110" s="43"/>
      <c r="L110" s="44">
        <f>L111</f>
        <v>2261.6999999999998</v>
      </c>
    </row>
    <row r="111" spans="1:12" ht="52.5" customHeight="1" x14ac:dyDescent="0.25">
      <c r="A111" s="120" t="s">
        <v>67</v>
      </c>
      <c r="B111" s="121" t="s">
        <v>73</v>
      </c>
      <c r="C111" s="121" t="s">
        <v>10</v>
      </c>
      <c r="D111" s="121" t="s">
        <v>10</v>
      </c>
      <c r="E111" s="121" t="s">
        <v>10</v>
      </c>
      <c r="F111" s="45"/>
      <c r="G111" s="60" t="s">
        <v>79</v>
      </c>
      <c r="H111" s="47">
        <v>972</v>
      </c>
      <c r="I111" s="63">
        <v>1202</v>
      </c>
      <c r="J111" s="64">
        <v>4570100</v>
      </c>
      <c r="K111" s="50">
        <v>200</v>
      </c>
      <c r="L111" s="51">
        <f>Роспись!M168</f>
        <v>2261.6999999999998</v>
      </c>
    </row>
    <row r="112" spans="1:12" ht="33.75" customHeight="1" x14ac:dyDescent="0.25">
      <c r="A112" s="118" t="s">
        <v>67</v>
      </c>
      <c r="B112" s="119" t="s">
        <v>73</v>
      </c>
      <c r="C112" s="119" t="s">
        <v>10</v>
      </c>
      <c r="D112" s="119" t="s">
        <v>1</v>
      </c>
      <c r="E112" s="119"/>
      <c r="F112" s="38"/>
      <c r="G112" s="59" t="s">
        <v>87</v>
      </c>
      <c r="H112" s="40">
        <v>972</v>
      </c>
      <c r="I112" s="61">
        <v>1202</v>
      </c>
      <c r="J112" s="42">
        <v>4570300</v>
      </c>
      <c r="K112" s="43"/>
      <c r="L112" s="44" t="e">
        <f>L113</f>
        <v>#REF!</v>
      </c>
    </row>
    <row r="113" spans="1:12" ht="51.75" customHeight="1" x14ac:dyDescent="0.25">
      <c r="A113" s="120" t="s">
        <v>67</v>
      </c>
      <c r="B113" s="121" t="s">
        <v>73</v>
      </c>
      <c r="C113" s="121" t="s">
        <v>10</v>
      </c>
      <c r="D113" s="121" t="s">
        <v>1</v>
      </c>
      <c r="E113" s="121" t="s">
        <v>10</v>
      </c>
      <c r="F113" s="52"/>
      <c r="G113" s="60" t="s">
        <v>79</v>
      </c>
      <c r="H113" s="47">
        <v>972</v>
      </c>
      <c r="I113" s="63">
        <v>1202</v>
      </c>
      <c r="J113" s="49">
        <v>4570300</v>
      </c>
      <c r="K113" s="50">
        <v>200</v>
      </c>
      <c r="L113" s="51" t="e">
        <f>Роспись!#REF!</f>
        <v>#REF!</v>
      </c>
    </row>
    <row r="114" spans="1:12" ht="30" customHeight="1" x14ac:dyDescent="0.25">
      <c r="A114" s="124"/>
      <c r="B114" s="125"/>
      <c r="C114" s="125"/>
      <c r="D114" s="125"/>
      <c r="E114" s="125"/>
      <c r="F114" s="71"/>
      <c r="G114" s="72" t="s">
        <v>2</v>
      </c>
      <c r="H114" s="73"/>
      <c r="I114" s="74"/>
      <c r="J114" s="75"/>
      <c r="K114" s="76"/>
      <c r="L114" s="77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2021-04-16T11:29:57Z</cp:lastPrinted>
  <dcterms:created xsi:type="dcterms:W3CDTF">1996-10-08T23:32:33Z</dcterms:created>
  <dcterms:modified xsi:type="dcterms:W3CDTF">2023-04-04T12:24:55Z</dcterms:modified>
</cp:coreProperties>
</file>